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6"/>
  <workbookPr filterPrivacy="1" codeName="Questa_cartella_di_lavoro"/>
  <xr:revisionPtr revIDLastSave="0" documentId="13_ncr:1_{0BD49718-5576-B64D-95DA-958E9ABE651B}" xr6:coauthVersionLast="47" xr6:coauthVersionMax="47" xr10:uidLastSave="{00000000-0000-0000-0000-000000000000}"/>
  <workbookProtection workbookAlgorithmName="SHA-512" workbookHashValue="WHutZ3yGZu+WKdCKkKJ9uXzLHRme8stWJHdKgZ5yxYIhktW4O0l0GpH87e1cQDVLnInogciyad9gcPXsCIRGlw==" workbookSaltValue="/yt7XRsbvwEdXYZDkWKQOA==" workbookSpinCount="100000" lockStructure="1"/>
  <bookViews>
    <workbookView xWindow="0" yWindow="0" windowWidth="28800" windowHeight="18000" tabRatio="756" xr2:uid="{00000000-000D-0000-FFFF-FFFF00000000}"/>
  </bookViews>
  <sheets>
    <sheet name="2025" sheetId="3" r:id="rId1"/>
    <sheet name="2024" sheetId="7" r:id="rId2"/>
    <sheet name="ANALISI" sheetId="5" r:id="rId3"/>
  </sheets>
  <definedNames>
    <definedName name="_xlnm.Print_Area" localSheetId="1">'2024'!$A$1:$P$26</definedName>
    <definedName name="_xlnm.Print_Area" localSheetId="0">'2025'!$A$1:$P$64</definedName>
    <definedName name="_xlnm.Print_Area" localSheetId="2">ANALISI!$A$1:$G$24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" i="5" l="1"/>
  <c r="C12" i="5"/>
  <c r="C13" i="5"/>
  <c r="C14" i="5"/>
  <c r="C15" i="5"/>
  <c r="C16" i="5"/>
  <c r="C17" i="5"/>
  <c r="O18" i="7"/>
  <c r="N18" i="7"/>
  <c r="M18" i="7"/>
  <c r="L18" i="7"/>
  <c r="K18" i="7"/>
  <c r="J18" i="7"/>
  <c r="I18" i="7"/>
  <c r="H18" i="7"/>
  <c r="G18" i="7"/>
  <c r="F18" i="7"/>
  <c r="E18" i="7"/>
  <c r="D18" i="7"/>
  <c r="C18" i="7"/>
  <c r="N30" i="3"/>
  <c r="M30" i="3"/>
  <c r="L30" i="3"/>
  <c r="K30" i="3"/>
  <c r="J30" i="3"/>
  <c r="I30" i="3"/>
  <c r="H30" i="3"/>
  <c r="G30" i="3"/>
  <c r="F30" i="3"/>
  <c r="E30" i="3"/>
  <c r="B6" i="5"/>
  <c r="N7" i="7"/>
  <c r="M7" i="7"/>
  <c r="L7" i="7"/>
  <c r="K7" i="7"/>
  <c r="J7" i="7"/>
  <c r="I7" i="7"/>
  <c r="H7" i="7"/>
  <c r="G7" i="7"/>
  <c r="F7" i="7"/>
  <c r="E7" i="7"/>
  <c r="D7" i="7"/>
  <c r="C7" i="7"/>
  <c r="O28" i="3"/>
  <c r="N7" i="3"/>
  <c r="M7" i="3"/>
  <c r="L7" i="3"/>
  <c r="K7" i="3"/>
  <c r="J7" i="3"/>
  <c r="I7" i="3"/>
  <c r="H7" i="3"/>
  <c r="G7" i="3"/>
  <c r="F7" i="3"/>
  <c r="E7" i="3"/>
  <c r="D7" i="3"/>
  <c r="D30" i="3" s="1"/>
  <c r="C7" i="3"/>
  <c r="D22" i="5"/>
  <c r="D21" i="5"/>
  <c r="C22" i="5"/>
  <c r="C21" i="5"/>
  <c r="B23" i="5"/>
  <c r="B22" i="5"/>
  <c r="B21" i="5"/>
  <c r="B20" i="5"/>
  <c r="C20" i="5"/>
  <c r="C19" i="5"/>
  <c r="D20" i="5"/>
  <c r="B2" i="5"/>
  <c r="A1" i="7"/>
  <c r="B19" i="5"/>
  <c r="B17" i="5"/>
  <c r="B16" i="5"/>
  <c r="B15" i="5"/>
  <c r="B14" i="5"/>
  <c r="B13" i="5"/>
  <c r="B12" i="5"/>
  <c r="B11" i="5"/>
  <c r="B9" i="5"/>
  <c r="B8" i="5"/>
  <c r="B7" i="5"/>
  <c r="O16" i="7"/>
  <c r="D15" i="5" s="1"/>
  <c r="O7" i="3" l="1"/>
  <c r="G9" i="7"/>
  <c r="H9" i="7"/>
  <c r="I9" i="7"/>
  <c r="J9" i="7"/>
  <c r="K9" i="7"/>
  <c r="D9" i="7"/>
  <c r="L9" i="7"/>
  <c r="E9" i="7"/>
  <c r="M9" i="7"/>
  <c r="C9" i="7"/>
  <c r="F9" i="7"/>
  <c r="N9" i="7"/>
  <c r="E22" i="5"/>
  <c r="F22" i="5" s="1"/>
  <c r="N29" i="3"/>
  <c r="O6" i="7"/>
  <c r="D6" i="5" s="1"/>
  <c r="M29" i="3"/>
  <c r="O26" i="3"/>
  <c r="O24" i="3"/>
  <c r="O27" i="3"/>
  <c r="J29" i="3"/>
  <c r="L29" i="3"/>
  <c r="I29" i="3"/>
  <c r="F29" i="3"/>
  <c r="K29" i="3"/>
  <c r="E29" i="3"/>
  <c r="G29" i="3"/>
  <c r="H29" i="3"/>
  <c r="G25" i="3"/>
  <c r="D25" i="3"/>
  <c r="D29" i="3"/>
  <c r="C29" i="3"/>
  <c r="I25" i="3"/>
  <c r="H25" i="3"/>
  <c r="C25" i="3"/>
  <c r="K25" i="3"/>
  <c r="C9" i="3"/>
  <c r="J50" i="3"/>
  <c r="O6" i="3"/>
  <c r="I17" i="7"/>
  <c r="E25" i="7"/>
  <c r="M25" i="7"/>
  <c r="L50" i="3"/>
  <c r="F50" i="3"/>
  <c r="H25" i="7"/>
  <c r="C50" i="3"/>
  <c r="C25" i="7"/>
  <c r="J25" i="7"/>
  <c r="M50" i="3"/>
  <c r="N25" i="7"/>
  <c r="D23" i="5" s="1"/>
  <c r="H50" i="3"/>
  <c r="K50" i="3"/>
  <c r="D25" i="7"/>
  <c r="E50" i="3"/>
  <c r="I50" i="3"/>
  <c r="F25" i="7"/>
  <c r="D50" i="3"/>
  <c r="N50" i="3"/>
  <c r="C23" i="5" s="1"/>
  <c r="G50" i="3"/>
  <c r="I25" i="7"/>
  <c r="L25" i="7"/>
  <c r="D19" i="5"/>
  <c r="E19" i="5" s="1"/>
  <c r="F19" i="5" s="1"/>
  <c r="H17" i="7"/>
  <c r="G25" i="7"/>
  <c r="F17" i="7"/>
  <c r="K25" i="7"/>
  <c r="G13" i="7"/>
  <c r="M17" i="7"/>
  <c r="M13" i="7"/>
  <c r="E20" i="5"/>
  <c r="F20" i="5" s="1"/>
  <c r="I13" i="7"/>
  <c r="H13" i="7"/>
  <c r="L17" i="7"/>
  <c r="K17" i="7"/>
  <c r="F13" i="7"/>
  <c r="C17" i="7"/>
  <c r="J17" i="7"/>
  <c r="K13" i="7"/>
  <c r="G17" i="7"/>
  <c r="O15" i="7"/>
  <c r="D14" i="5" s="1"/>
  <c r="E14" i="5" s="1"/>
  <c r="F14" i="5" s="1"/>
  <c r="O14" i="7"/>
  <c r="D13" i="5" s="1"/>
  <c r="E13" i="5" s="1"/>
  <c r="F13" i="5" s="1"/>
  <c r="N17" i="7"/>
  <c r="J13" i="7"/>
  <c r="N13" i="7"/>
  <c r="D17" i="7"/>
  <c r="O12" i="7"/>
  <c r="D11" i="5" s="1"/>
  <c r="D13" i="7"/>
  <c r="E17" i="7"/>
  <c r="E13" i="7"/>
  <c r="N9" i="3"/>
  <c r="E15" i="5"/>
  <c r="F15" i="5" s="1"/>
  <c r="J9" i="3"/>
  <c r="M9" i="3"/>
  <c r="O8" i="7"/>
  <c r="D8" i="5" s="1"/>
  <c r="L13" i="7"/>
  <c r="F9" i="3"/>
  <c r="J25" i="3"/>
  <c r="O8" i="3"/>
  <c r="C8" i="5" s="1"/>
  <c r="E9" i="3"/>
  <c r="L9" i="3"/>
  <c r="L25" i="3"/>
  <c r="G9" i="3"/>
  <c r="I9" i="3"/>
  <c r="K9" i="3"/>
  <c r="N25" i="3"/>
  <c r="E25" i="3"/>
  <c r="M25" i="3"/>
  <c r="F25" i="3"/>
  <c r="H9" i="3"/>
  <c r="D9" i="3"/>
  <c r="E21" i="5"/>
  <c r="F21" i="5" s="1"/>
  <c r="C30" i="3" l="1"/>
  <c r="C7" i="5"/>
  <c r="C6" i="5"/>
  <c r="E6" i="5" s="1"/>
  <c r="F6" i="5" s="1"/>
  <c r="E23" i="5"/>
  <c r="F23" i="5" s="1"/>
  <c r="O17" i="7"/>
  <c r="D16" i="5" s="1"/>
  <c r="O29" i="3"/>
  <c r="O30" i="3" s="1"/>
  <c r="E16" i="5" l="1"/>
  <c r="F16" i="5" s="1"/>
  <c r="O25" i="3"/>
  <c r="O9" i="3"/>
  <c r="C9" i="5" s="1"/>
  <c r="E11" i="5"/>
  <c r="F11" i="5" s="1"/>
  <c r="E8" i="5"/>
  <c r="F8" i="5" s="1"/>
  <c r="O7" i="7" l="1"/>
  <c r="D7" i="5" s="1"/>
  <c r="E7" i="5" s="1"/>
  <c r="F7" i="5" s="1"/>
  <c r="O9" i="7" l="1"/>
  <c r="D9" i="5" s="1"/>
  <c r="E9" i="5" s="1"/>
  <c r="F9" i="5" s="1"/>
  <c r="O13" i="7"/>
  <c r="D12" i="5" s="1"/>
  <c r="E12" i="5" s="1"/>
  <c r="F12" i="5" s="1"/>
  <c r="C13" i="7"/>
  <c r="D17" i="5"/>
  <c r="E17" i="5" s="1"/>
  <c r="F17" i="5" s="1"/>
</calcChain>
</file>

<file path=xl/sharedStrings.xml><?xml version="1.0" encoding="utf-8"?>
<sst xmlns="http://schemas.openxmlformats.org/spreadsheetml/2006/main" count="193" uniqueCount="61">
  <si>
    <t>Subtotale</t>
  </si>
  <si>
    <t>GEN</t>
  </si>
  <si>
    <t>Gen</t>
  </si>
  <si>
    <t>FEB</t>
  </si>
  <si>
    <t>Feb</t>
  </si>
  <si>
    <t>MAR</t>
  </si>
  <si>
    <t>Mar</t>
  </si>
  <si>
    <t>APR</t>
  </si>
  <si>
    <t>Apr</t>
  </si>
  <si>
    <t>MAG</t>
  </si>
  <si>
    <t>Mag</t>
  </si>
  <si>
    <t>GIU</t>
  </si>
  <si>
    <t>Giu</t>
  </si>
  <si>
    <t>LUG</t>
  </si>
  <si>
    <t>Lug</t>
  </si>
  <si>
    <t>AGO</t>
  </si>
  <si>
    <t>Ago</t>
  </si>
  <si>
    <t>SET</t>
  </si>
  <si>
    <t>Set</t>
  </si>
  <si>
    <t>OTT</t>
  </si>
  <si>
    <t>Ott</t>
  </si>
  <si>
    <t>NOV</t>
  </si>
  <si>
    <t>Nov</t>
  </si>
  <si>
    <t>DIC</t>
  </si>
  <si>
    <t>Dic</t>
  </si>
  <si>
    <t>ANNO</t>
  </si>
  <si>
    <t xml:space="preserve"> </t>
  </si>
  <si>
    <t>Sul Fatturato</t>
  </si>
  <si>
    <t>Sui Costi</t>
  </si>
  <si>
    <t>Scontrino medio</t>
  </si>
  <si>
    <t>Numero scontrini</t>
  </si>
  <si>
    <t>Acquisti</t>
  </si>
  <si>
    <t>Spese Fisse</t>
  </si>
  <si>
    <t>Spese Variabili</t>
  </si>
  <si>
    <t>Altri costi extra</t>
  </si>
  <si>
    <t>Utile</t>
  </si>
  <si>
    <t>Ricarico medio</t>
  </si>
  <si>
    <t>Sul Patrimoniale</t>
  </si>
  <si>
    <t>Saldo di Cassa</t>
  </si>
  <si>
    <t>Saldi Conto Corrente Bancari</t>
  </si>
  <si>
    <t>CATEGORIE</t>
  </si>
  <si>
    <t>VARIAZIONE</t>
  </si>
  <si>
    <t>% SCOSTAMENTO</t>
  </si>
  <si>
    <t>Totale Incassi</t>
  </si>
  <si>
    <t xml:space="preserve">Ricavi </t>
  </si>
  <si>
    <t>Ricavi (=Incassi-Iva)</t>
  </si>
  <si>
    <t>IVA</t>
  </si>
  <si>
    <t>Inserisci qui il totale degli incassi di ogni mese</t>
  </si>
  <si>
    <t>NON inserire nulla! Il risultato si autogenera</t>
  </si>
  <si>
    <t>Inserisci qui la somma del numero degli scontrini del mese</t>
  </si>
  <si>
    <t>Questi grafici si genereranno da soli, tu non devi fare nulla!</t>
  </si>
  <si>
    <t>Inserisci qui il totale degli acquisti di ogni mese</t>
  </si>
  <si>
    <t xml:space="preserve">Inserisci qui il totale delle spese fisse del mese </t>
  </si>
  <si>
    <t>Inserisci qui il totale delle spese variabili del mese</t>
  </si>
  <si>
    <t>Inserisci qui il totale di costi extra</t>
  </si>
  <si>
    <t>Inserisci qui il totale del saldo di cassa del mese</t>
  </si>
  <si>
    <t>Inserisci qui il tuo saldo di conto corrente del mese</t>
  </si>
  <si>
    <t>Lascia vuoto, serve per eventuali altri input</t>
  </si>
  <si>
    <t xml:space="preserve">Il Mio Negozio </t>
  </si>
  <si>
    <t>Questo grafico si genererà da solo, tu non devi fare nulla!</t>
  </si>
  <si>
    <t>NON inserire nulla! I risultati si autogenerano.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</si>
</sst>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8" formatCode="#,##0.00\ &quot;€&quot;;[Red]\-#,##0.00\ &quot;€&quot;"/>
    <numFmt numFmtId="164" formatCode="_(&quot;$&quot;* #,##0_);_(&quot;$&quot;* \(#,##0\);_(&quot;$&quot;* &quot;-&quot;??_);_(@_)"/>
    <numFmt numFmtId="165" formatCode="#,##0_ ;[Red]\-#,##0\ "/>
  </numFmts>
  <fonts count="42" x14ac:knownFonts="1">
    <font>
      <sz val="9"/>
      <color theme="1" tint="0.24994659260841701"/>
      <name val="Microsoft Sans Serif"/>
      <family val="2"/>
      <scheme val="minor"/>
    </font>
    <font>
      <sz val="14"/>
      <color theme="1"/>
      <name val="Microsoft Sans Serif"/>
      <family val="2"/>
      <scheme val="minor"/>
    </font>
    <font>
      <b/>
      <sz val="14"/>
      <color theme="1"/>
      <name val="Microsoft Sans Serif"/>
      <family val="2"/>
      <scheme val="minor"/>
    </font>
    <font>
      <sz val="10"/>
      <color theme="1"/>
      <name val="Microsoft Sans Serif"/>
      <family val="2"/>
      <scheme val="minor"/>
    </font>
    <font>
      <b/>
      <u/>
      <sz val="10"/>
      <color theme="1"/>
      <name val="Microsoft Sans Serif"/>
      <family val="2"/>
      <scheme val="minor"/>
    </font>
    <font>
      <b/>
      <sz val="10"/>
      <color theme="1"/>
      <name val="Microsoft Sans Serif"/>
      <family val="2"/>
      <scheme val="minor"/>
    </font>
    <font>
      <b/>
      <i/>
      <sz val="10"/>
      <color theme="1"/>
      <name val="Microsoft Sans Serif"/>
      <family val="2"/>
      <scheme val="minor"/>
    </font>
    <font>
      <b/>
      <sz val="22"/>
      <color theme="1" tint="0.24994659260841701"/>
      <name val="Franklin Gothic Book"/>
      <family val="2"/>
      <scheme val="major"/>
    </font>
    <font>
      <sz val="11"/>
      <color theme="1" tint="0.24994659260841701"/>
      <name val="Franklin Gothic Book"/>
      <family val="2"/>
      <scheme val="major"/>
    </font>
    <font>
      <b/>
      <sz val="10"/>
      <color theme="2"/>
      <name val="Franklin Gothic Book"/>
      <family val="2"/>
      <scheme val="major"/>
    </font>
    <font>
      <i/>
      <sz val="11"/>
      <color theme="3" tint="0.79998168889431442"/>
      <name val="Microsoft Sans Serif"/>
      <family val="2"/>
      <scheme val="minor"/>
    </font>
    <font>
      <b/>
      <sz val="36"/>
      <color theme="0"/>
      <name val="Franklin Gothic Book"/>
      <family val="2"/>
      <scheme val="major"/>
    </font>
    <font>
      <sz val="9"/>
      <color theme="1"/>
      <name val="Microsoft Sans Serif"/>
      <family val="2"/>
      <scheme val="minor"/>
    </font>
    <font>
      <b/>
      <sz val="9"/>
      <color theme="1"/>
      <name val="Microsoft Sans Serif"/>
      <family val="2"/>
      <scheme val="minor"/>
    </font>
    <font>
      <b/>
      <sz val="10"/>
      <color theme="0"/>
      <name val="Microsoft Sans Serif"/>
      <family val="2"/>
      <scheme val="minor"/>
    </font>
    <font>
      <b/>
      <sz val="16"/>
      <color theme="0"/>
      <name val="Franklin Gothic Book"/>
      <family val="2"/>
      <scheme val="major"/>
    </font>
    <font>
      <sz val="9"/>
      <color theme="6" tint="0.39997558519241921"/>
      <name val="Microsoft Sans Serif"/>
      <family val="2"/>
      <scheme val="minor"/>
    </font>
    <font>
      <sz val="14"/>
      <color theme="3"/>
      <name val="Microsoft Sans Serif"/>
      <family val="2"/>
      <scheme val="minor"/>
    </font>
    <font>
      <b/>
      <sz val="13"/>
      <color theme="3"/>
      <name val="Franklin Gothic Book"/>
      <family val="2"/>
      <scheme val="major"/>
    </font>
    <font>
      <b/>
      <sz val="14"/>
      <color theme="0"/>
      <name val="Microsoft Sans Serif"/>
      <family val="2"/>
      <scheme val="minor"/>
    </font>
    <font>
      <b/>
      <sz val="10"/>
      <name val="Microsoft Sans Serif"/>
      <family val="2"/>
      <scheme val="minor"/>
    </font>
    <font>
      <b/>
      <sz val="14"/>
      <color theme="3"/>
      <name val="Microsoft Sans Serif"/>
      <family val="2"/>
      <scheme val="minor"/>
    </font>
    <font>
      <sz val="14"/>
      <color theme="6" tint="0.39997558519241921"/>
      <name val="Microsoft Sans Serif"/>
      <family val="2"/>
      <scheme val="minor"/>
    </font>
    <font>
      <i/>
      <sz val="11"/>
      <color theme="0"/>
      <name val="Microsoft Sans Serif"/>
      <family val="2"/>
      <scheme val="minor"/>
    </font>
    <font>
      <sz val="14"/>
      <color theme="0"/>
      <name val="Microsoft Sans Serif"/>
      <family val="2"/>
      <scheme val="minor"/>
    </font>
    <font>
      <sz val="9"/>
      <color theme="1" tint="0.24994659260841701"/>
      <name val="Microsoft Sans Serif"/>
      <family val="2"/>
      <scheme val="minor"/>
    </font>
    <font>
      <b/>
      <sz val="9"/>
      <color theme="6" tint="0.39997558519241921"/>
      <name val="Microsoft Sans Serif"/>
      <family val="2"/>
      <scheme val="minor"/>
    </font>
    <font>
      <b/>
      <sz val="9"/>
      <color theme="1" tint="0.24994659260841701"/>
      <name val="Microsoft Sans Serif"/>
      <family val="2"/>
      <scheme val="minor"/>
    </font>
    <font>
      <b/>
      <i/>
      <sz val="11"/>
      <color theme="0"/>
      <name val="Microsoft Sans Serif"/>
      <family val="2"/>
      <scheme val="minor"/>
    </font>
    <font>
      <b/>
      <sz val="14"/>
      <color theme="6" tint="0.39997558519241921"/>
      <name val="Microsoft Sans Serif"/>
      <family val="2"/>
      <scheme val="minor"/>
    </font>
    <font>
      <b/>
      <sz val="14"/>
      <name val="Microsoft Sans Serif"/>
      <family val="2"/>
      <scheme val="minor"/>
    </font>
    <font>
      <b/>
      <sz val="24"/>
      <color theme="0"/>
      <name val="Microsoft Sans Serif"/>
      <family val="2"/>
      <scheme val="minor"/>
    </font>
    <font>
      <b/>
      <sz val="36"/>
      <color theme="0"/>
      <name val="Microsoft Sans Serif"/>
      <family val="2"/>
      <scheme val="minor"/>
    </font>
    <font>
      <b/>
      <sz val="16"/>
      <color theme="0"/>
      <name val="Microsoft Sans Serif"/>
      <family val="2"/>
      <scheme val="minor"/>
    </font>
    <font>
      <b/>
      <sz val="13"/>
      <color theme="3"/>
      <name val="Microsoft Sans Serif"/>
      <family val="2"/>
      <scheme val="minor"/>
    </font>
    <font>
      <b/>
      <sz val="16"/>
      <color theme="3"/>
      <name val="Microsoft Sans Serif"/>
      <family val="2"/>
      <scheme val="minor"/>
    </font>
    <font>
      <b/>
      <sz val="10"/>
      <color theme="2"/>
      <name val="Microsoft Sans Serif"/>
      <family val="2"/>
      <scheme val="minor"/>
    </font>
    <font>
      <sz val="11"/>
      <color theme="6" tint="0.39997558519241921"/>
      <name val="Microsoft Sans Serif"/>
      <family val="2"/>
      <scheme val="minor"/>
    </font>
    <font>
      <b/>
      <sz val="10"/>
      <color rgb="FFC00000"/>
      <name val="Microsoft Sans Serif (Corpo)"/>
    </font>
    <font>
      <b/>
      <sz val="10"/>
      <color rgb="FFC00000"/>
      <name val="Microsoft Sans Serif"/>
      <family val="2"/>
      <scheme val="minor"/>
    </font>
    <font>
      <b/>
      <sz val="10"/>
      <color rgb="FF000000"/>
      <name val="Microsoft Sans Serif"/>
      <family val="2"/>
      <scheme val="minor"/>
    </font>
    <font>
      <b/>
      <sz val="14"/>
      <color rgb="FFC00000"/>
      <name val="Microsoft Sans Serif (Corpo)"/>
    </font>
  </fonts>
  <fills count="19">
    <fill>
      <patternFill patternType="none"/>
    </fill>
    <fill>
      <patternFill patternType="gray125"/>
    </fill>
    <fill>
      <patternFill patternType="solid">
        <fgColor theme="5" tint="-0.499984740745262"/>
        <bgColor indexed="64"/>
      </patternFill>
    </fill>
    <fill>
      <patternFill patternType="solid">
        <fgColor theme="3" tint="0.89996032593768116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84C6EA"/>
        <bgColor rgb="FF000000"/>
      </patternFill>
    </fill>
  </fills>
  <borders count="27">
    <border>
      <left/>
      <right/>
      <top/>
      <bottom/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  <border>
      <left style="medium">
        <color theme="6" tint="0.39997558519241921"/>
      </left>
      <right style="medium">
        <color theme="6" tint="0.39997558519241921"/>
      </right>
      <top style="medium">
        <color theme="6" tint="0.39997558519241921"/>
      </top>
      <bottom style="medium">
        <color theme="6" tint="0.39997558519241921"/>
      </bottom>
      <diagonal/>
    </border>
    <border>
      <left style="medium">
        <color theme="6" tint="0.39997558519241921"/>
      </left>
      <right style="medium">
        <color theme="6" tint="0.39997558519241921"/>
      </right>
      <top style="medium">
        <color theme="6" tint="0.39997558519241921"/>
      </top>
      <bottom/>
      <diagonal/>
    </border>
    <border>
      <left/>
      <right/>
      <top style="medium">
        <color theme="6" tint="0.39994506668294322"/>
      </top>
      <bottom style="medium">
        <color theme="6" tint="0.39994506668294322"/>
      </bottom>
      <diagonal/>
    </border>
    <border>
      <left/>
      <right/>
      <top style="medium">
        <color theme="6" tint="0.39994506668294322"/>
      </top>
      <bottom/>
      <diagonal/>
    </border>
    <border>
      <left style="medium">
        <color theme="6" tint="0.39994506668294322"/>
      </left>
      <right style="medium">
        <color theme="6" tint="0.39994506668294322"/>
      </right>
      <top style="medium">
        <color theme="6" tint="0.39994506668294322"/>
      </top>
      <bottom style="medium">
        <color theme="6" tint="0.39994506668294322"/>
      </bottom>
      <diagonal/>
    </border>
    <border>
      <left/>
      <right style="medium">
        <color theme="6" tint="0.39994506668294322"/>
      </right>
      <top style="medium">
        <color theme="6" tint="0.39994506668294322"/>
      </top>
      <bottom style="medium">
        <color theme="6" tint="0.39994506668294322"/>
      </bottom>
      <diagonal/>
    </border>
    <border>
      <left style="medium">
        <color theme="6" tint="0.39994506668294322"/>
      </left>
      <right/>
      <top style="medium">
        <color theme="6" tint="0.39994506668294322"/>
      </top>
      <bottom style="medium">
        <color theme="6" tint="0.39994506668294322"/>
      </bottom>
      <diagonal/>
    </border>
    <border>
      <left/>
      <right style="medium">
        <color theme="6" tint="0.39994506668294322"/>
      </right>
      <top style="medium">
        <color theme="6" tint="0.39994506668294322"/>
      </top>
      <bottom/>
      <diagonal/>
    </border>
    <border>
      <left style="medium">
        <color theme="6" tint="0.39994506668294322"/>
      </left>
      <right style="medium">
        <color theme="6" tint="0.39994506668294322"/>
      </right>
      <top style="medium">
        <color theme="6" tint="0.39994506668294322"/>
      </top>
      <bottom/>
      <diagonal/>
    </border>
    <border>
      <left style="medium">
        <color theme="6" tint="0.39994506668294322"/>
      </left>
      <right/>
      <top style="medium">
        <color theme="6" tint="0.39994506668294322"/>
      </top>
      <bottom/>
      <diagonal/>
    </border>
    <border>
      <left style="medium">
        <color theme="6" tint="0.39994506668294322"/>
      </left>
      <right/>
      <top/>
      <bottom/>
      <diagonal/>
    </border>
    <border>
      <left style="medium">
        <color theme="6" tint="0.39994506668294322"/>
      </left>
      <right style="medium">
        <color theme="6" tint="0.39994506668294322"/>
      </right>
      <top/>
      <bottom/>
      <diagonal/>
    </border>
    <border>
      <left/>
      <right style="medium">
        <color theme="6" tint="0.39994506668294322"/>
      </right>
      <top style="thin">
        <color theme="1"/>
      </top>
      <bottom style="medium">
        <color theme="6" tint="0.39994506668294322"/>
      </bottom>
      <diagonal/>
    </border>
    <border>
      <left style="medium">
        <color rgb="FF84C6EA"/>
      </left>
      <right/>
      <top style="medium">
        <color theme="6" tint="0.39994506668294322"/>
      </top>
      <bottom style="medium">
        <color rgb="FF84C6EA"/>
      </bottom>
      <diagonal/>
    </border>
    <border>
      <left style="medium">
        <color rgb="FF84C6EA"/>
      </left>
      <right/>
      <top style="medium">
        <color rgb="FF84C6EA"/>
      </top>
      <bottom/>
      <diagonal/>
    </border>
    <border>
      <left/>
      <right/>
      <top style="medium">
        <color rgb="FF84C6EA"/>
      </top>
      <bottom/>
      <diagonal/>
    </border>
    <border>
      <left style="medium">
        <color theme="6" tint="0.39994506668294322"/>
      </left>
      <right style="medium">
        <color rgb="FF84C6EA"/>
      </right>
      <top style="medium">
        <color theme="6" tint="0.39994506668294322"/>
      </top>
      <bottom style="medium">
        <color rgb="FF84C6EA"/>
      </bottom>
      <diagonal/>
    </border>
    <border>
      <left style="medium">
        <color theme="6" tint="0.39994506668294322"/>
      </left>
      <right/>
      <top style="medium">
        <color rgb="FF84C6EA"/>
      </top>
      <bottom/>
      <diagonal/>
    </border>
    <border>
      <left style="medium">
        <color theme="6" tint="0.39994506668294322"/>
      </left>
      <right style="medium">
        <color rgb="FF84C6EA"/>
      </right>
      <top style="medium">
        <color rgb="FF84C6EA"/>
      </top>
      <bottom/>
      <diagonal/>
    </border>
    <border>
      <left style="medium">
        <color rgb="FF84C6EA"/>
      </left>
      <right/>
      <top style="medium">
        <color theme="6" tint="0.39994506668294322"/>
      </top>
      <bottom/>
      <diagonal/>
    </border>
    <border>
      <left style="medium">
        <color theme="6" tint="0.39994506668294322"/>
      </left>
      <right style="medium">
        <color rgb="FF84C6EA"/>
      </right>
      <top style="medium">
        <color theme="6" tint="0.39994506668294322"/>
      </top>
      <bottom/>
      <diagonal/>
    </border>
    <border>
      <left style="medium">
        <color theme="6" tint="0.39994506668294322"/>
      </left>
      <right/>
      <top style="medium">
        <color theme="6" tint="0.39994506668294322"/>
      </top>
      <bottom style="medium">
        <color rgb="FF84C6EA"/>
      </bottom>
      <diagonal/>
    </border>
    <border>
      <left style="medium">
        <color theme="6" tint="0.39991454817346722"/>
      </left>
      <right style="medium">
        <color theme="6" tint="0.39991454817346722"/>
      </right>
      <top style="medium">
        <color theme="6" tint="0.39991454817346722"/>
      </top>
      <bottom style="medium">
        <color theme="6" tint="0.39991454817346722"/>
      </bottom>
      <diagonal/>
    </border>
    <border>
      <left/>
      <right style="medium">
        <color rgb="FF84C6EA"/>
      </right>
      <top style="medium">
        <color theme="6" tint="0.39994506668294322"/>
      </top>
      <bottom/>
      <diagonal/>
    </border>
    <border>
      <left/>
      <right style="medium">
        <color rgb="FF84C6EA"/>
      </right>
      <top style="medium">
        <color theme="6" tint="0.39994506668294322"/>
      </top>
      <bottom style="medium">
        <color rgb="FF84C6EA"/>
      </bottom>
      <diagonal/>
    </border>
  </borders>
  <cellStyleXfs count="7">
    <xf numFmtId="0" fontId="0" fillId="8" borderId="0"/>
    <xf numFmtId="0" fontId="7" fillId="0" borderId="0" applyNumberFormat="0" applyFill="0" applyProtection="0">
      <alignment vertical="center"/>
    </xf>
    <xf numFmtId="0" fontId="15" fillId="4" borderId="0" applyNumberFormat="0" applyProtection="0">
      <alignment vertical="center"/>
    </xf>
    <xf numFmtId="0" fontId="9" fillId="2" borderId="0" applyNumberFormat="0" applyProtection="0">
      <alignment vertical="center"/>
    </xf>
    <xf numFmtId="0" fontId="8" fillId="3" borderId="1" applyNumberFormat="0" applyProtection="0">
      <alignment horizontal="left" vertical="center" indent="1"/>
    </xf>
    <xf numFmtId="0" fontId="10" fillId="0" borderId="0" applyNumberFormat="0" applyFill="0" applyBorder="0" applyAlignment="0" applyProtection="0"/>
    <xf numFmtId="9" fontId="25" fillId="0" borderId="0" applyFont="0" applyFill="0" applyBorder="0" applyAlignment="0" applyProtection="0"/>
  </cellStyleXfs>
  <cellXfs count="130">
    <xf numFmtId="0" fontId="0" fillId="8" borderId="0" xfId="0"/>
    <xf numFmtId="0" fontId="1" fillId="8" borderId="0" xfId="0" applyFont="1"/>
    <xf numFmtId="0" fontId="3" fillId="8" borderId="0" xfId="0" applyFont="1"/>
    <xf numFmtId="37" fontId="3" fillId="8" borderId="0" xfId="0" applyNumberFormat="1" applyFont="1" applyAlignment="1">
      <alignment horizontal="right"/>
    </xf>
    <xf numFmtId="37" fontId="5" fillId="8" borderId="0" xfId="0" applyNumberFormat="1" applyFont="1" applyAlignment="1">
      <alignment horizontal="right"/>
    </xf>
    <xf numFmtId="37" fontId="6" fillId="8" borderId="0" xfId="0" applyNumberFormat="1" applyFont="1" applyAlignment="1">
      <alignment horizontal="right"/>
    </xf>
    <xf numFmtId="0" fontId="1" fillId="4" borderId="0" xfId="0" applyFont="1" applyFill="1" applyAlignment="1">
      <alignment horizontal="left" vertical="top" indent="1"/>
    </xf>
    <xf numFmtId="0" fontId="2" fillId="4" borderId="0" xfId="0" applyFont="1" applyFill="1" applyAlignment="1">
      <alignment horizontal="left" vertical="top" indent="1"/>
    </xf>
    <xf numFmtId="0" fontId="4" fillId="4" borderId="0" xfId="0" applyFont="1" applyFill="1" applyAlignment="1">
      <alignment horizontal="left" vertical="top" indent="1"/>
    </xf>
    <xf numFmtId="0" fontId="17" fillId="8" borderId="0" xfId="0" applyFont="1"/>
    <xf numFmtId="0" fontId="18" fillId="10" borderId="0" xfId="3" applyFont="1" applyFill="1" applyAlignment="1">
      <alignment horizontal="left"/>
    </xf>
    <xf numFmtId="0" fontId="18" fillId="10" borderId="0" xfId="3" applyFont="1" applyFill="1" applyAlignment="1">
      <alignment horizontal="center"/>
    </xf>
    <xf numFmtId="0" fontId="16" fillId="8" borderId="0" xfId="0" applyFont="1" applyAlignment="1">
      <alignment wrapText="1"/>
    </xf>
    <xf numFmtId="0" fontId="22" fillId="8" borderId="0" xfId="0" applyFont="1"/>
    <xf numFmtId="0" fontId="22" fillId="8" borderId="0" xfId="0" applyFont="1" applyAlignment="1">
      <alignment wrapText="1"/>
    </xf>
    <xf numFmtId="0" fontId="1" fillId="8" borderId="0" xfId="0" applyFont="1" applyAlignment="1">
      <alignment wrapText="1"/>
    </xf>
    <xf numFmtId="0" fontId="24" fillId="4" borderId="0" xfId="0" applyFont="1" applyFill="1" applyAlignment="1">
      <alignment horizontal="left" vertical="top" indent="1"/>
    </xf>
    <xf numFmtId="0" fontId="3" fillId="8" borderId="0" xfId="0" applyFont="1" applyAlignment="1">
      <alignment horizontal="left"/>
    </xf>
    <xf numFmtId="0" fontId="21" fillId="4" borderId="0" xfId="0" applyFont="1" applyFill="1" applyAlignment="1">
      <alignment horizontal="center" vertical="top"/>
    </xf>
    <xf numFmtId="0" fontId="5" fillId="8" borderId="0" xfId="0" applyFont="1" applyAlignment="1">
      <alignment horizontal="center"/>
    </xf>
    <xf numFmtId="0" fontId="3" fillId="8" borderId="0" xfId="0" applyFont="1" applyAlignment="1">
      <alignment horizontal="center"/>
    </xf>
    <xf numFmtId="0" fontId="3" fillId="8" borderId="0" xfId="0" applyFont="1" applyAlignment="1">
      <alignment horizontal="left" indent="1"/>
    </xf>
    <xf numFmtId="0" fontId="18" fillId="10" borderId="0" xfId="3" applyNumberFormat="1" applyFont="1" applyFill="1" applyAlignment="1">
      <alignment horizontal="center"/>
    </xf>
    <xf numFmtId="0" fontId="20" fillId="12" borderId="9" xfId="0" applyFont="1" applyFill="1" applyBorder="1" applyAlignment="1">
      <alignment horizontal="left" vertical="center" indent="2"/>
    </xf>
    <xf numFmtId="8" fontId="27" fillId="12" borderId="13" xfId="0" applyNumberFormat="1" applyFont="1" applyFill="1" applyBorder="1"/>
    <xf numFmtId="8" fontId="27" fillId="12" borderId="12" xfId="0" applyNumberFormat="1" applyFont="1" applyFill="1" applyBorder="1"/>
    <xf numFmtId="8" fontId="0" fillId="9" borderId="2" xfId="0" applyNumberFormat="1" applyFill="1" applyBorder="1" applyAlignment="1">
      <alignment horizontal="right" vertical="center" indent="2"/>
    </xf>
    <xf numFmtId="9" fontId="0" fillId="9" borderId="2" xfId="0" applyNumberFormat="1" applyFill="1" applyBorder="1" applyAlignment="1">
      <alignment horizontal="right" vertical="center" indent="2"/>
    </xf>
    <xf numFmtId="0" fontId="27" fillId="9" borderId="2" xfId="0" applyFont="1" applyFill="1" applyBorder="1" applyAlignment="1">
      <alignment horizontal="left" vertical="center" indent="1"/>
    </xf>
    <xf numFmtId="0" fontId="19" fillId="4" borderId="0" xfId="0" applyFont="1" applyFill="1" applyAlignment="1">
      <alignment horizontal="left" vertical="top" indent="1"/>
    </xf>
    <xf numFmtId="0" fontId="2" fillId="8" borderId="0" xfId="0" applyFont="1"/>
    <xf numFmtId="0" fontId="29" fillId="8" borderId="0" xfId="0" applyFont="1"/>
    <xf numFmtId="0" fontId="21" fillId="8" borderId="0" xfId="0" applyFont="1"/>
    <xf numFmtId="0" fontId="5" fillId="8" borderId="0" xfId="0" applyFont="1"/>
    <xf numFmtId="8" fontId="0" fillId="9" borderId="3" xfId="0" applyNumberFormat="1" applyFill="1" applyBorder="1" applyAlignment="1">
      <alignment horizontal="right" vertical="center" indent="2"/>
    </xf>
    <xf numFmtId="9" fontId="0" fillId="9" borderId="3" xfId="0" applyNumberFormat="1" applyFill="1" applyBorder="1" applyAlignment="1">
      <alignment horizontal="right" vertical="center" indent="2"/>
    </xf>
    <xf numFmtId="0" fontId="27" fillId="9" borderId="2" xfId="0" applyFont="1" applyFill="1" applyBorder="1" applyAlignment="1">
      <alignment horizontal="left" vertical="center" indent="2"/>
    </xf>
    <xf numFmtId="0" fontId="27" fillId="9" borderId="3" xfId="0" applyFont="1" applyFill="1" applyBorder="1" applyAlignment="1">
      <alignment horizontal="left" vertical="center" indent="2"/>
    </xf>
    <xf numFmtId="9" fontId="0" fillId="9" borderId="3" xfId="6" applyFont="1" applyFill="1" applyBorder="1" applyAlignment="1">
      <alignment horizontal="right" vertical="center" indent="2"/>
    </xf>
    <xf numFmtId="0" fontId="11" fillId="4" borderId="0" xfId="1" applyFont="1" applyFill="1" applyAlignment="1">
      <alignment horizontal="left" vertical="top" indent="1"/>
    </xf>
    <xf numFmtId="164" fontId="2" fillId="4" borderId="0" xfId="0" applyNumberFormat="1" applyFont="1" applyFill="1" applyAlignment="1">
      <alignment horizontal="left" vertical="top" indent="1"/>
    </xf>
    <xf numFmtId="164" fontId="4" fillId="4" borderId="0" xfId="0" applyNumberFormat="1" applyFont="1" applyFill="1" applyAlignment="1">
      <alignment horizontal="left" vertical="top" indent="1"/>
    </xf>
    <xf numFmtId="0" fontId="32" fillId="4" borderId="0" xfId="1" applyFont="1" applyFill="1" applyAlignment="1">
      <alignment horizontal="left" vertical="top" indent="1"/>
    </xf>
    <xf numFmtId="0" fontId="34" fillId="10" borderId="0" xfId="3" applyFont="1" applyFill="1" applyAlignment="1">
      <alignment horizontal="left"/>
    </xf>
    <xf numFmtId="0" fontId="34" fillId="10" borderId="0" xfId="3" applyFont="1" applyFill="1" applyAlignment="1">
      <alignment horizontal="center"/>
    </xf>
    <xf numFmtId="0" fontId="34" fillId="10" borderId="0" xfId="3" applyNumberFormat="1" applyFont="1" applyFill="1" applyAlignment="1">
      <alignment horizontal="center"/>
    </xf>
    <xf numFmtId="0" fontId="19" fillId="15" borderId="11" xfId="4" applyFont="1" applyFill="1" applyBorder="1">
      <alignment horizontal="left" vertical="center" indent="1"/>
    </xf>
    <xf numFmtId="0" fontId="26" fillId="10" borderId="5" xfId="4" applyFont="1" applyFill="1" applyBorder="1">
      <alignment horizontal="left" vertical="center" indent="1"/>
    </xf>
    <xf numFmtId="0" fontId="26" fillId="10" borderId="11" xfId="4" applyFont="1" applyFill="1" applyBorder="1">
      <alignment horizontal="left" vertical="center" indent="1"/>
    </xf>
    <xf numFmtId="164" fontId="26" fillId="10" borderId="11" xfId="4" applyNumberFormat="1" applyFont="1" applyFill="1" applyBorder="1">
      <alignment horizontal="left" vertical="center" indent="1"/>
    </xf>
    <xf numFmtId="0" fontId="26" fillId="10" borderId="10" xfId="4" applyFont="1" applyFill="1" applyBorder="1">
      <alignment horizontal="left" vertical="center" indent="1"/>
    </xf>
    <xf numFmtId="0" fontId="14" fillId="4" borderId="11" xfId="0" applyFont="1" applyFill="1" applyBorder="1" applyAlignment="1">
      <alignment horizontal="left" vertical="center" indent="1"/>
    </xf>
    <xf numFmtId="8" fontId="13" fillId="11" borderId="5" xfId="0" applyNumberFormat="1" applyFont="1" applyFill="1" applyBorder="1" applyAlignment="1">
      <alignment horizontal="right" vertical="center"/>
    </xf>
    <xf numFmtId="8" fontId="13" fillId="11" borderId="11" xfId="0" applyNumberFormat="1" applyFont="1" applyFill="1" applyBorder="1" applyAlignment="1">
      <alignment horizontal="right" vertical="center"/>
    </xf>
    <xf numFmtId="8" fontId="13" fillId="9" borderId="10" xfId="0" applyNumberFormat="1" applyFont="1" applyFill="1" applyBorder="1" applyAlignment="1">
      <alignment horizontal="right" vertical="center"/>
    </xf>
    <xf numFmtId="0" fontId="14" fillId="4" borderId="8" xfId="0" applyFont="1" applyFill="1" applyBorder="1" applyAlignment="1">
      <alignment horizontal="right" vertical="center" indent="1"/>
    </xf>
    <xf numFmtId="8" fontId="13" fillId="9" borderId="4" xfId="0" applyNumberFormat="1" applyFont="1" applyFill="1" applyBorder="1" applyAlignment="1">
      <alignment horizontal="right" vertical="center"/>
    </xf>
    <xf numFmtId="8" fontId="13" fillId="9" borderId="8" xfId="0" applyNumberFormat="1" applyFont="1" applyFill="1" applyBorder="1" applyAlignment="1">
      <alignment horizontal="right" vertical="center"/>
    </xf>
    <xf numFmtId="8" fontId="13" fillId="9" borderId="6" xfId="0" applyNumberFormat="1" applyFont="1" applyFill="1" applyBorder="1" applyAlignment="1">
      <alignment horizontal="right" vertical="center"/>
    </xf>
    <xf numFmtId="0" fontId="31" fillId="4" borderId="0" xfId="1" applyFont="1" applyFill="1" applyAlignment="1">
      <alignment horizontal="left" vertical="top" indent="1"/>
    </xf>
    <xf numFmtId="0" fontId="33" fillId="4" borderId="0" xfId="2" applyFont="1" applyAlignment="1"/>
    <xf numFmtId="0" fontId="35" fillId="4" borderId="0" xfId="2" applyFont="1" applyAlignment="1">
      <alignment horizontal="center" wrapText="1"/>
    </xf>
    <xf numFmtId="0" fontId="36" fillId="6" borderId="0" xfId="3" applyFont="1" applyFill="1" applyAlignment="1">
      <alignment horizontal="left" vertical="center" indent="2"/>
    </xf>
    <xf numFmtId="0" fontId="37" fillId="8" borderId="0" xfId="0" applyFont="1" applyAlignment="1">
      <alignment vertical="center" wrapText="1"/>
    </xf>
    <xf numFmtId="3" fontId="0" fillId="9" borderId="2" xfId="0" applyNumberFormat="1" applyFill="1" applyBorder="1" applyAlignment="1">
      <alignment horizontal="right" vertical="center" indent="2"/>
    </xf>
    <xf numFmtId="165" fontId="0" fillId="9" borderId="2" xfId="0" applyNumberFormat="1" applyFill="1" applyBorder="1" applyAlignment="1">
      <alignment horizontal="right" vertical="center" indent="2"/>
    </xf>
    <xf numFmtId="0" fontId="19" fillId="15" borderId="16" xfId="4" applyFont="1" applyFill="1" applyBorder="1">
      <alignment horizontal="left" vertical="center" indent="1"/>
    </xf>
    <xf numFmtId="0" fontId="26" fillId="10" borderId="17" xfId="4" applyFont="1" applyFill="1" applyBorder="1">
      <alignment horizontal="left" vertical="center" indent="1"/>
    </xf>
    <xf numFmtId="0" fontId="26" fillId="10" borderId="19" xfId="4" applyFont="1" applyFill="1" applyBorder="1">
      <alignment horizontal="left" vertical="center" indent="1"/>
    </xf>
    <xf numFmtId="164" fontId="26" fillId="10" borderId="19" xfId="4" applyNumberFormat="1" applyFont="1" applyFill="1" applyBorder="1">
      <alignment horizontal="left" vertical="center" indent="1"/>
    </xf>
    <xf numFmtId="0" fontId="26" fillId="10" borderId="20" xfId="4" applyFont="1" applyFill="1" applyBorder="1">
      <alignment horizontal="left" vertical="center" indent="1"/>
    </xf>
    <xf numFmtId="0" fontId="14" fillId="4" borderId="21" xfId="0" applyFont="1" applyFill="1" applyBorder="1" applyAlignment="1">
      <alignment horizontal="left" vertical="center" indent="1"/>
    </xf>
    <xf numFmtId="8" fontId="13" fillId="9" borderId="22" xfId="0" applyNumberFormat="1" applyFont="1" applyFill="1" applyBorder="1" applyAlignment="1">
      <alignment horizontal="right" vertical="center"/>
    </xf>
    <xf numFmtId="165" fontId="13" fillId="9" borderId="22" xfId="0" applyNumberFormat="1" applyFont="1" applyFill="1" applyBorder="1" applyAlignment="1">
      <alignment horizontal="right" vertical="center"/>
    </xf>
    <xf numFmtId="0" fontId="14" fillId="4" borderId="15" xfId="0" applyFont="1" applyFill="1" applyBorder="1" applyAlignment="1">
      <alignment horizontal="right" vertical="center" indent="1"/>
    </xf>
    <xf numFmtId="8" fontId="12" fillId="11" borderId="23" xfId="0" applyNumberFormat="1" applyFont="1" applyFill="1" applyBorder="1" applyAlignment="1">
      <alignment horizontal="right" vertical="center"/>
    </xf>
    <xf numFmtId="8" fontId="13" fillId="9" borderId="18" xfId="0" applyNumberFormat="1" applyFont="1" applyFill="1" applyBorder="1" applyAlignment="1">
      <alignment horizontal="right" vertical="center"/>
    </xf>
    <xf numFmtId="0" fontId="30" fillId="13" borderId="11" xfId="4" applyFont="1" applyFill="1" applyBorder="1">
      <alignment horizontal="left" vertical="center" indent="1"/>
    </xf>
    <xf numFmtId="0" fontId="14" fillId="4" borderId="11" xfId="0" applyFont="1" applyFill="1" applyBorder="1" applyAlignment="1">
      <alignment horizontal="right" vertical="center" indent="1"/>
    </xf>
    <xf numFmtId="0" fontId="20" fillId="9" borderId="8" xfId="0" applyFont="1" applyFill="1" applyBorder="1" applyAlignment="1">
      <alignment horizontal="left" vertical="center" indent="2"/>
    </xf>
    <xf numFmtId="8" fontId="13" fillId="9" borderId="8" xfId="0" applyNumberFormat="1" applyFont="1" applyFill="1" applyBorder="1"/>
    <xf numFmtId="0" fontId="30" fillId="13" borderId="16" xfId="4" applyFont="1" applyFill="1" applyBorder="1">
      <alignment horizontal="left" vertical="center" indent="1"/>
    </xf>
    <xf numFmtId="8" fontId="12" fillId="11" borderId="5" xfId="0" applyNumberFormat="1" applyFont="1" applyFill="1" applyBorder="1" applyAlignment="1">
      <alignment horizontal="right" vertical="center"/>
    </xf>
    <xf numFmtId="8" fontId="12" fillId="11" borderId="11" xfId="0" applyNumberFormat="1" applyFont="1" applyFill="1" applyBorder="1" applyAlignment="1">
      <alignment horizontal="right" vertical="center"/>
    </xf>
    <xf numFmtId="0" fontId="14" fillId="4" borderId="21" xfId="0" applyFont="1" applyFill="1" applyBorder="1" applyAlignment="1">
      <alignment horizontal="right" vertical="center" indent="1"/>
    </xf>
    <xf numFmtId="9" fontId="12" fillId="9" borderId="5" xfId="0" applyNumberFormat="1" applyFont="1" applyFill="1" applyBorder="1" applyAlignment="1">
      <alignment horizontal="right" vertical="center"/>
    </xf>
    <xf numFmtId="9" fontId="12" fillId="9" borderId="11" xfId="0" applyNumberFormat="1" applyFont="1" applyFill="1" applyBorder="1" applyAlignment="1">
      <alignment horizontal="right" vertical="center"/>
    </xf>
    <xf numFmtId="9" fontId="13" fillId="9" borderId="22" xfId="6" applyFont="1" applyFill="1" applyBorder="1" applyAlignment="1">
      <alignment horizontal="right" vertical="center"/>
    </xf>
    <xf numFmtId="0" fontId="20" fillId="9" borderId="15" xfId="0" applyFont="1" applyFill="1" applyBorder="1" applyAlignment="1">
      <alignment horizontal="left" vertical="center" indent="2"/>
    </xf>
    <xf numFmtId="0" fontId="19" fillId="14" borderId="11" xfId="4" applyFont="1" applyFill="1" applyBorder="1">
      <alignment horizontal="left" vertical="center" indent="1"/>
    </xf>
    <xf numFmtId="0" fontId="19" fillId="7" borderId="16" xfId="4" applyFont="1" applyFill="1" applyBorder="1">
      <alignment horizontal="left" vertical="center" indent="1"/>
    </xf>
    <xf numFmtId="0" fontId="14" fillId="4" borderId="15" xfId="0" applyFont="1" applyFill="1" applyBorder="1" applyAlignment="1">
      <alignment horizontal="left" vertical="center" indent="1"/>
    </xf>
    <xf numFmtId="0" fontId="20" fillId="12" borderId="5" xfId="0" applyFont="1" applyFill="1" applyBorder="1" applyAlignment="1">
      <alignment horizontal="left" vertical="center" indent="2"/>
    </xf>
    <xf numFmtId="0" fontId="26" fillId="10" borderId="9" xfId="4" applyFont="1" applyFill="1" applyBorder="1">
      <alignment horizontal="left" vertical="center" indent="1"/>
    </xf>
    <xf numFmtId="0" fontId="26" fillId="10" borderId="7" xfId="4" applyFont="1" applyFill="1" applyBorder="1">
      <alignment horizontal="left" vertical="center" indent="1"/>
    </xf>
    <xf numFmtId="0" fontId="26" fillId="10" borderId="14" xfId="4" applyFont="1" applyFill="1" applyBorder="1">
      <alignment horizontal="left" vertical="center" indent="1"/>
    </xf>
    <xf numFmtId="8" fontId="13" fillId="11" borderId="24" xfId="0" applyNumberFormat="1" applyFont="1" applyFill="1" applyBorder="1" applyAlignment="1">
      <alignment horizontal="right" vertical="center"/>
    </xf>
    <xf numFmtId="8" fontId="27" fillId="12" borderId="24" xfId="0" applyNumberFormat="1" applyFont="1" applyFill="1" applyBorder="1"/>
    <xf numFmtId="9" fontId="13" fillId="9" borderId="0" xfId="0" applyNumberFormat="1" applyFont="1" applyFill="1" applyAlignment="1">
      <alignment horizontal="right" vertical="center"/>
    </xf>
    <xf numFmtId="9" fontId="13" fillId="9" borderId="12" xfId="0" applyNumberFormat="1" applyFont="1" applyFill="1" applyBorder="1" applyAlignment="1">
      <alignment horizontal="right" vertical="center"/>
    </xf>
    <xf numFmtId="9" fontId="13" fillId="16" borderId="13" xfId="6" applyFont="1" applyFill="1" applyBorder="1" applyAlignment="1">
      <alignment horizontal="right" vertical="center"/>
    </xf>
    <xf numFmtId="8" fontId="13" fillId="16" borderId="6" xfId="0" applyNumberFormat="1" applyFont="1" applyFill="1" applyBorder="1" applyAlignment="1">
      <alignment horizontal="right" vertical="center"/>
    </xf>
    <xf numFmtId="8" fontId="12" fillId="9" borderId="23" xfId="0" applyNumberFormat="1" applyFont="1" applyFill="1" applyBorder="1"/>
    <xf numFmtId="8" fontId="13" fillId="9" borderId="25" xfId="0" applyNumberFormat="1" applyFont="1" applyFill="1" applyBorder="1" applyAlignment="1">
      <alignment horizontal="right" vertical="center"/>
    </xf>
    <xf numFmtId="3" fontId="12" fillId="11" borderId="0" xfId="0" applyNumberFormat="1" applyFont="1" applyFill="1" applyAlignment="1">
      <alignment horizontal="right" vertical="center"/>
    </xf>
    <xf numFmtId="3" fontId="12" fillId="11" borderId="12" xfId="0" applyNumberFormat="1" applyFont="1" applyFill="1" applyBorder="1" applyAlignment="1">
      <alignment horizontal="right" vertical="center"/>
    </xf>
    <xf numFmtId="8" fontId="12" fillId="9" borderId="24" xfId="0" applyNumberFormat="1" applyFont="1" applyFill="1" applyBorder="1" applyAlignment="1">
      <alignment horizontal="right" vertical="center"/>
    </xf>
    <xf numFmtId="8" fontId="13" fillId="9" borderId="26" xfId="0" applyNumberFormat="1" applyFont="1" applyFill="1" applyBorder="1" applyAlignment="1">
      <alignment horizontal="right" vertical="center"/>
    </xf>
    <xf numFmtId="8" fontId="12" fillId="16" borderId="24" xfId="0" applyNumberFormat="1" applyFont="1" applyFill="1" applyBorder="1" applyAlignment="1">
      <alignment horizontal="right" vertical="center"/>
    </xf>
    <xf numFmtId="0" fontId="36" fillId="5" borderId="0" xfId="3" applyFont="1" applyFill="1" applyAlignment="1">
      <alignment horizontal="center" vertical="center"/>
    </xf>
    <xf numFmtId="0" fontId="36" fillId="7" borderId="0" xfId="3" applyFont="1" applyFill="1" applyAlignment="1">
      <alignment horizontal="center" vertical="center"/>
    </xf>
    <xf numFmtId="0" fontId="36" fillId="6" borderId="0" xfId="3" applyFont="1" applyFill="1" applyAlignment="1">
      <alignment horizontal="right" vertical="center" indent="2"/>
    </xf>
    <xf numFmtId="0" fontId="36" fillId="4" borderId="0" xfId="3" applyFont="1" applyFill="1" applyAlignment="1">
      <alignment horizontal="right" vertical="center" indent="2"/>
    </xf>
    <xf numFmtId="9" fontId="20" fillId="17" borderId="0" xfId="0" applyNumberFormat="1" applyFont="1" applyFill="1" applyAlignment="1">
      <alignment horizontal="right" vertical="center"/>
    </xf>
    <xf numFmtId="3" fontId="13" fillId="11" borderId="0" xfId="0" applyNumberFormat="1" applyFont="1" applyFill="1" applyAlignment="1">
      <alignment horizontal="right" vertical="center"/>
    </xf>
    <xf numFmtId="3" fontId="13" fillId="11" borderId="12" xfId="0" applyNumberFormat="1" applyFont="1" applyFill="1" applyBorder="1" applyAlignment="1">
      <alignment horizontal="right" vertical="center"/>
    </xf>
    <xf numFmtId="165" fontId="13" fillId="9" borderId="13" xfId="0" applyNumberFormat="1" applyFont="1" applyFill="1" applyBorder="1" applyAlignment="1">
      <alignment horizontal="right" vertical="center"/>
    </xf>
    <xf numFmtId="8" fontId="13" fillId="16" borderId="24" xfId="0" applyNumberFormat="1" applyFont="1" applyFill="1" applyBorder="1" applyAlignment="1">
      <alignment horizontal="right" vertical="center"/>
    </xf>
    <xf numFmtId="0" fontId="14" fillId="4" borderId="11" xfId="0" applyFont="1" applyFill="1" applyBorder="1" applyAlignment="1">
      <alignment horizontal="center"/>
    </xf>
    <xf numFmtId="0" fontId="38" fillId="8" borderId="0" xfId="0" applyFont="1"/>
    <xf numFmtId="0" fontId="39" fillId="8" borderId="0" xfId="0" applyFont="1"/>
    <xf numFmtId="0" fontId="40" fillId="18" borderId="0" xfId="0" applyFont="1" applyFill="1"/>
    <xf numFmtId="0" fontId="41" fillId="8" borderId="0" xfId="0" applyFont="1"/>
    <xf numFmtId="0" fontId="15" fillId="4" borderId="0" xfId="2" applyAlignment="1">
      <alignment horizontal="left" indent="1"/>
    </xf>
    <xf numFmtId="0" fontId="28" fillId="4" borderId="0" xfId="5" applyFont="1" applyFill="1" applyAlignment="1">
      <alignment horizontal="left" vertical="top" indent="1"/>
    </xf>
    <xf numFmtId="0" fontId="31" fillId="4" borderId="0" xfId="0" applyFont="1" applyFill="1" applyAlignment="1">
      <alignment horizontal="center" vertical="center" wrapText="1"/>
    </xf>
    <xf numFmtId="0" fontId="33" fillId="4" borderId="0" xfId="2" applyFont="1" applyAlignment="1">
      <alignment horizontal="left" indent="1"/>
    </xf>
    <xf numFmtId="0" fontId="23" fillId="4" borderId="0" xfId="5" applyFont="1" applyFill="1" applyAlignment="1">
      <alignment horizontal="left" vertical="top" indent="1"/>
    </xf>
    <xf numFmtId="0" fontId="31" fillId="4" borderId="0" xfId="1" applyFont="1" applyFill="1" applyAlignment="1">
      <alignment horizontal="center" vertical="center"/>
    </xf>
    <xf numFmtId="0" fontId="33" fillId="4" borderId="0" xfId="2" applyFont="1" applyAlignment="1">
      <alignment horizontal="right" vertical="center" indent="3"/>
    </xf>
  </cellXfs>
  <cellStyles count="7">
    <cellStyle name="Normale" xfId="0" builtinId="0" customBuiltin="1"/>
    <cellStyle name="Percentuale" xfId="6" builtinId="5"/>
    <cellStyle name="Testo descrittivo" xfId="5" builtinId="53" customBuiltin="1"/>
    <cellStyle name="Titolo 1" xfId="1" builtinId="16" customBuiltin="1"/>
    <cellStyle name="Titolo 2" xfId="2" builtinId="17" customBuiltin="1"/>
    <cellStyle name="Titolo 3" xfId="3" builtinId="18" customBuiltin="1"/>
    <cellStyle name="Titolo 4" xfId="4" builtinId="19" customBuiltin="1"/>
  </cellStyles>
  <dxfs count="7">
    <dxf>
      <font>
        <color auto="1"/>
      </font>
      <fill>
        <patternFill patternType="none">
          <bgColor auto="1"/>
        </patternFill>
      </fill>
      <border diagonalUp="0" diagonalDown="0">
        <left/>
        <right/>
        <top/>
        <bottom/>
        <vertical/>
        <horizontal style="medium">
          <color theme="6" tint="0.39994506668294322"/>
        </horizontal>
      </border>
    </dxf>
    <dxf>
      <font>
        <color theme="1"/>
      </font>
      <fill>
        <patternFill patternType="solid">
          <fgColor theme="0" tint="-0.14993743705557422"/>
          <bgColor theme="0"/>
        </patternFill>
      </fill>
      <border diagonalUp="0" diagonalDown="0">
        <left/>
        <right/>
        <top/>
        <bottom/>
        <vertical/>
        <horizontal style="medium">
          <color theme="6" tint="0.39994506668294322"/>
        </horizontal>
      </border>
    </dxf>
    <dxf>
      <font>
        <b val="0"/>
        <i val="0"/>
        <color theme="1"/>
      </font>
      <fill>
        <patternFill>
          <bgColor theme="6" tint="0.79998168889431442"/>
        </patternFill>
      </fill>
      <border diagonalUp="0" diagonalDown="0">
        <left/>
        <right/>
        <top/>
        <bottom/>
        <vertical/>
        <horizontal style="medium">
          <color theme="6" tint="0.39994506668294322"/>
        </horizontal>
      </border>
    </dxf>
    <dxf>
      <font>
        <color theme="0"/>
      </font>
      <fill>
        <patternFill>
          <fgColor theme="3"/>
          <bgColor theme="3"/>
        </patternFill>
      </fill>
      <border diagonalUp="0" diagonalDown="0">
        <left/>
        <right/>
        <top/>
        <bottom/>
        <vertical/>
        <horizontal style="medium">
          <color theme="6" tint="0.39994506668294322"/>
        </horizontal>
      </border>
    </dxf>
    <dxf>
      <font>
        <b/>
        <i val="0"/>
        <color theme="1"/>
      </font>
      <fill>
        <patternFill>
          <bgColor theme="6" tint="0.79998168889431442"/>
        </patternFill>
      </fill>
      <border diagonalUp="0" diagonalDown="0">
        <left/>
        <right/>
        <top style="medium">
          <color theme="6" tint="0.39994506668294322"/>
        </top>
        <bottom/>
        <vertical style="medium">
          <color theme="6" tint="0.39991454817346722"/>
        </vertical>
        <horizontal/>
      </border>
    </dxf>
    <dxf>
      <font>
        <color theme="6" tint="0.39994506668294322"/>
      </font>
      <fill>
        <patternFill>
          <bgColor theme="6" tint="0.39994506668294322"/>
        </patternFill>
      </fill>
      <border diagonalUp="0" diagonalDown="0">
        <left/>
        <right/>
        <top/>
        <bottom style="medium">
          <color theme="6" tint="0.39994506668294322"/>
        </bottom>
        <vertical/>
        <horizontal/>
      </border>
    </dxf>
    <dxf>
      <font>
        <b val="0"/>
        <i val="0"/>
        <color theme="1"/>
      </font>
      <fill>
        <patternFill>
          <bgColor theme="0"/>
        </patternFill>
      </fill>
      <border diagonalUp="0" diagonalDown="0">
        <left/>
        <right/>
        <top style="medium">
          <color theme="6" tint="0.39994506668294322"/>
        </top>
        <bottom style="medium">
          <color theme="6" tint="0.39994506668294322"/>
        </bottom>
        <vertical style="medium">
          <color theme="6" tint="0.39994506668294322"/>
        </vertical>
        <horizontal style="medium">
          <color theme="6" tint="0.39994506668294322"/>
        </horizontal>
      </border>
    </dxf>
  </dxfs>
  <tableStyles count="1" defaultTableStyle="TableStyleMedium2" defaultPivotStyle="PivotStyleLight16">
    <tableStyle name="Stima dettagliata delle spese Tabella 2" pivot="0" count="7" xr9:uid="{00000000-0011-0000-FFFF-FFFF00000000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size="9" dxfId="1"/>
      <tableStyleElement type="firstColumnStripe" dxfId="0"/>
    </tableStyle>
  </tableStyles>
  <colors>
    <mruColors>
      <color rgb="FF3B893D"/>
      <color rgb="FF99CCFF"/>
      <color rgb="FFFFCC99"/>
      <color rgb="FF800080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Fatturato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2025</c:v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val>
            <c:numRef>
              <c:f>'2025'!$C$7:$N$7</c:f>
              <c:numCache>
                <c:formatCode>"€"#,##0.00_);[Red]\("€"#,##0.00\)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8C-4BFA-BA9F-B400D186E0AA}"/>
            </c:ext>
          </c:extLst>
        </c:ser>
        <c:ser>
          <c:idx val="1"/>
          <c:order val="1"/>
          <c:tx>
            <c:v>2024</c:v>
          </c:tx>
          <c:spPr>
            <a:ln w="28575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bg1">
                  <a:lumMod val="50000"/>
                </a:schemeClr>
              </a:solidFill>
              <a:ln w="9525">
                <a:solidFill>
                  <a:schemeClr val="bg1">
                    <a:lumMod val="50000"/>
                  </a:schemeClr>
                </a:solidFill>
              </a:ln>
              <a:effectLst/>
            </c:spPr>
          </c:marker>
          <c:val>
            <c:numRef>
              <c:f>'2024'!$C$7:$N$7</c:f>
              <c:numCache>
                <c:formatCode>"€"#,##0.00_);[Red]\("€"#,##0.00\)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B7-4617-A1A2-646D7281FE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1915744"/>
        <c:axId val="1221909504"/>
      </c:lineChart>
      <c:catAx>
        <c:axId val="1221915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221909504"/>
        <c:crosses val="autoZero"/>
        <c:auto val="1"/>
        <c:lblAlgn val="ctr"/>
        <c:lblOffset val="100"/>
        <c:noMultiLvlLbl val="0"/>
      </c:catAx>
      <c:valAx>
        <c:axId val="1221909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€&quot;#,##0.00_);[Red]\(&quot;€&quot;#,##0.0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2219157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Numero scontrini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2025</c:v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val>
            <c:numRef>
              <c:f>'2025'!$C$8:$N$8</c:f>
              <c:numCache>
                <c:formatCode>#,##0</c:formatCode>
                <c:ptCount val="1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50-4A93-8C04-F2D3A118A01C}"/>
            </c:ext>
          </c:extLst>
        </c:ser>
        <c:ser>
          <c:idx val="1"/>
          <c:order val="1"/>
          <c:tx>
            <c:v>2024</c:v>
          </c:tx>
          <c:spPr>
            <a:ln w="28575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bg1">
                  <a:lumMod val="50000"/>
                </a:schemeClr>
              </a:solidFill>
              <a:ln w="9525">
                <a:solidFill>
                  <a:schemeClr val="bg1">
                    <a:lumMod val="50000"/>
                  </a:schemeClr>
                </a:solidFill>
              </a:ln>
              <a:effectLst/>
            </c:spPr>
          </c:marker>
          <c:val>
            <c:numRef>
              <c:f>'2024'!$C$8:$N$8</c:f>
              <c:numCache>
                <c:formatCode>#,##0</c:formatCode>
                <c:ptCount val="1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38-4337-A32E-1630F59FFA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1915744"/>
        <c:axId val="1221909504"/>
      </c:lineChart>
      <c:catAx>
        <c:axId val="1221915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221909504"/>
        <c:crosses val="autoZero"/>
        <c:auto val="1"/>
        <c:lblAlgn val="ctr"/>
        <c:lblOffset val="100"/>
        <c:noMultiLvlLbl val="0"/>
      </c:catAx>
      <c:valAx>
        <c:axId val="1221909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2219157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Scontrino</a:t>
            </a:r>
            <a:r>
              <a:rPr lang="it-IT" baseline="0"/>
              <a:t> medio</a:t>
            </a:r>
            <a:endParaRPr lang="it-IT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2025</c:v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val>
            <c:numRef>
              <c:f>'2025'!$C$9:$N$9</c:f>
              <c:numCache>
                <c:formatCode>"€"#,##0.00_);[Red]\("€"#,##0.00\)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4F-444C-985F-E74EF867BCF8}"/>
            </c:ext>
          </c:extLst>
        </c:ser>
        <c:ser>
          <c:idx val="1"/>
          <c:order val="1"/>
          <c:tx>
            <c:v>2024</c:v>
          </c:tx>
          <c:spPr>
            <a:ln w="28575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bg1">
                  <a:lumMod val="50000"/>
                </a:schemeClr>
              </a:solidFill>
              <a:ln w="9525">
                <a:solidFill>
                  <a:schemeClr val="accent5"/>
                </a:solidFill>
              </a:ln>
              <a:effectLst/>
            </c:spPr>
          </c:marker>
          <c:val>
            <c:numRef>
              <c:f>'2024'!$C$9:$N$9</c:f>
              <c:numCache>
                <c:formatCode>"€"#,##0.00_);[Red]\("€"#,##0.00\)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D4-4978-840E-78C1B68705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1915744"/>
        <c:axId val="1221909504"/>
      </c:lineChart>
      <c:catAx>
        <c:axId val="1221915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221909504"/>
        <c:crosses val="autoZero"/>
        <c:auto val="1"/>
        <c:lblAlgn val="ctr"/>
        <c:lblOffset val="100"/>
        <c:noMultiLvlLbl val="0"/>
      </c:catAx>
      <c:valAx>
        <c:axId val="1221909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€&quot;#,##0.00_);[Red]\(&quot;€&quot;#,##0.0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2219157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Saldi di Cassa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'2025'!$B$50</c:f>
              <c:strCache>
                <c:ptCount val="1"/>
                <c:pt idx="0">
                  <c:v>Subtotale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val>
            <c:numRef>
              <c:f>'2025'!$C$50:$N$50</c:f>
              <c:numCache>
                <c:formatCode>"€"#,##0.00_);[Red]\("€"#,##0.00\)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F6-44B9-8B56-8D3C3D578D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1915744"/>
        <c:axId val="1221909504"/>
      </c:lineChart>
      <c:catAx>
        <c:axId val="1221915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221909504"/>
        <c:crosses val="autoZero"/>
        <c:auto val="1"/>
        <c:lblAlgn val="ctr"/>
        <c:lblOffset val="100"/>
        <c:noMultiLvlLbl val="0"/>
      </c:catAx>
      <c:valAx>
        <c:axId val="1221909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€&quot;#,##0.00_);[Red]\(&quot;€&quot;#,##0.0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2219157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sui</a:t>
            </a:r>
            <a:r>
              <a:rPr lang="it-IT" baseline="0"/>
              <a:t> Costi</a:t>
            </a:r>
            <a:endParaRPr lang="it-IT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'2025'!$B$24</c:f>
              <c:strCache>
                <c:ptCount val="1"/>
                <c:pt idx="0">
                  <c:v>Acquisti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val>
            <c:numRef>
              <c:f>'2025'!$C$24:$N$24</c:f>
              <c:numCache>
                <c:formatCode>"€"#,##0.00_);[Red]\("€"#,##0.00\)</c:formatCode>
                <c:ptCount val="1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09-4261-9B86-9B89B8FD86C6}"/>
            </c:ext>
          </c:extLst>
        </c:ser>
        <c:ser>
          <c:idx val="1"/>
          <c:order val="1"/>
          <c:tx>
            <c:strRef>
              <c:f>'2025'!$B$26</c:f>
              <c:strCache>
                <c:ptCount val="1"/>
                <c:pt idx="0">
                  <c:v>Spese Fisse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val>
            <c:numRef>
              <c:f>'2025'!$C$26:$N$26</c:f>
              <c:numCache>
                <c:formatCode>"€"#,##0.00_);[Red]\("€"#,##0.00\)</c:formatCode>
                <c:ptCount val="1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09-4261-9B86-9B89B8FD86C6}"/>
            </c:ext>
          </c:extLst>
        </c:ser>
        <c:ser>
          <c:idx val="2"/>
          <c:order val="2"/>
          <c:tx>
            <c:strRef>
              <c:f>'2025'!$B$27</c:f>
              <c:strCache>
                <c:ptCount val="1"/>
                <c:pt idx="0">
                  <c:v>Spese Variabili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val>
            <c:numRef>
              <c:f>'2025'!$C$27:$N$27</c:f>
              <c:numCache>
                <c:formatCode>"€"#,##0.00_);[Red]\("€"#,##0.00\)</c:formatCode>
                <c:ptCount val="1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909-4261-9B86-9B89B8FD86C6}"/>
            </c:ext>
          </c:extLst>
        </c:ser>
        <c:ser>
          <c:idx val="3"/>
          <c:order val="3"/>
          <c:tx>
            <c:strRef>
              <c:f>'2025'!$B$28</c:f>
              <c:strCache>
                <c:ptCount val="1"/>
                <c:pt idx="0">
                  <c:v>Altri costi extra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val>
            <c:numRef>
              <c:f>'2025'!$C$28:$N$28</c:f>
              <c:numCache>
                <c:formatCode>"€"#,##0.00_);[Red]\("€"#,##0.00\)</c:formatCode>
                <c:ptCount val="1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909-4261-9B86-9B89B8FD86C6}"/>
            </c:ext>
          </c:extLst>
        </c:ser>
        <c:ser>
          <c:idx val="4"/>
          <c:order val="4"/>
          <c:tx>
            <c:strRef>
              <c:f>'2025'!$B$30</c:f>
              <c:strCache>
                <c:ptCount val="1"/>
                <c:pt idx="0">
                  <c:v>Utile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val>
            <c:numRef>
              <c:f>'2025'!$C$30:$N$30</c:f>
              <c:numCache>
                <c:formatCode>"€"#,##0.00_);[Red]\("€"#,##0.00\)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909-4261-9B86-9B89B8FD86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1915744"/>
        <c:axId val="1221909504"/>
      </c:lineChart>
      <c:catAx>
        <c:axId val="1221915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221909504"/>
        <c:crosses val="autoZero"/>
        <c:auto val="1"/>
        <c:lblAlgn val="ctr"/>
        <c:lblOffset val="100"/>
        <c:noMultiLvlLbl val="0"/>
      </c:catAx>
      <c:valAx>
        <c:axId val="1221909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€&quot;#,##0.00_);[Red]\(&quot;€&quot;#,##0.0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2219157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9</xdr:row>
      <xdr:rowOff>47625</xdr:rowOff>
    </xdr:from>
    <xdr:to>
      <xdr:col>3</xdr:col>
      <xdr:colOff>638175</xdr:colOff>
      <xdr:row>21</xdr:row>
      <xdr:rowOff>47625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71D94A7B-862E-FE40-8574-1A3FCADC83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0</xdr:colOff>
      <xdr:row>9</xdr:row>
      <xdr:rowOff>47625</xdr:rowOff>
    </xdr:from>
    <xdr:to>
      <xdr:col>8</xdr:col>
      <xdr:colOff>381000</xdr:colOff>
      <xdr:row>21</xdr:row>
      <xdr:rowOff>47625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6BF7FE15-A5EE-4FFD-B8D5-D0A58F9821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781050</xdr:colOff>
      <xdr:row>9</xdr:row>
      <xdr:rowOff>76200</xdr:rowOff>
    </xdr:from>
    <xdr:to>
      <xdr:col>13</xdr:col>
      <xdr:colOff>114300</xdr:colOff>
      <xdr:row>21</xdr:row>
      <xdr:rowOff>76200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2B4EAA23-3C2C-43E6-8683-B66C46E0E99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2682240</xdr:colOff>
      <xdr:row>50</xdr:row>
      <xdr:rowOff>182880</xdr:rowOff>
    </xdr:from>
    <xdr:to>
      <xdr:col>10</xdr:col>
      <xdr:colOff>53340</xdr:colOff>
      <xdr:row>62</xdr:row>
      <xdr:rowOff>182880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AB0BD53D-057B-4E81-9325-CAFCDA535F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30</xdr:row>
      <xdr:rowOff>91440</xdr:rowOff>
    </xdr:from>
    <xdr:to>
      <xdr:col>10</xdr:col>
      <xdr:colOff>68580</xdr:colOff>
      <xdr:row>42</xdr:row>
      <xdr:rowOff>91440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8EC04FCE-20C2-4FC1-98B6-D0FA9AB6FD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241300</xdr:colOff>
      <xdr:row>5</xdr:row>
      <xdr:rowOff>63500</xdr:rowOff>
    </xdr:from>
    <xdr:to>
      <xdr:col>16</xdr:col>
      <xdr:colOff>330200</xdr:colOff>
      <xdr:row>5</xdr:row>
      <xdr:rowOff>203200</xdr:rowOff>
    </xdr:to>
    <xdr:sp macro="" textlink="">
      <xdr:nvSpPr>
        <xdr:cNvPr id="6" name="Freccia sinistra 5">
          <a:extLst>
            <a:ext uri="{FF2B5EF4-FFF2-40B4-BE49-F238E27FC236}">
              <a16:creationId xmlns:a16="http://schemas.microsoft.com/office/drawing/2014/main" id="{1728003F-6C27-32A4-EAF4-0413CAC5CFDA}"/>
            </a:ext>
          </a:extLst>
        </xdr:cNvPr>
        <xdr:cNvSpPr/>
      </xdr:nvSpPr>
      <xdr:spPr>
        <a:xfrm>
          <a:off x="16510000" y="1206500"/>
          <a:ext cx="393700" cy="139700"/>
        </a:xfrm>
        <a:prstGeom prst="lef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rgbClr val="92D050"/>
            </a:solidFill>
          </a:endParaRPr>
        </a:p>
      </xdr:txBody>
    </xdr:sp>
    <xdr:clientData/>
  </xdr:twoCellAnchor>
  <xdr:twoCellAnchor>
    <xdr:from>
      <xdr:col>15</xdr:col>
      <xdr:colOff>228600</xdr:colOff>
      <xdr:row>6</xdr:row>
      <xdr:rowOff>38100</xdr:rowOff>
    </xdr:from>
    <xdr:to>
      <xdr:col>16</xdr:col>
      <xdr:colOff>317500</xdr:colOff>
      <xdr:row>6</xdr:row>
      <xdr:rowOff>177800</xdr:rowOff>
    </xdr:to>
    <xdr:sp macro="" textlink="">
      <xdr:nvSpPr>
        <xdr:cNvPr id="8" name="Freccia sinistra 7">
          <a:extLst>
            <a:ext uri="{FF2B5EF4-FFF2-40B4-BE49-F238E27FC236}">
              <a16:creationId xmlns:a16="http://schemas.microsoft.com/office/drawing/2014/main" id="{8A61CD61-64D3-C443-A44A-9A217BA32F0D}"/>
            </a:ext>
          </a:extLst>
        </xdr:cNvPr>
        <xdr:cNvSpPr/>
      </xdr:nvSpPr>
      <xdr:spPr>
        <a:xfrm>
          <a:off x="16497300" y="1409700"/>
          <a:ext cx="393700" cy="139700"/>
        </a:xfrm>
        <a:prstGeom prst="lef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rgbClr val="92D050"/>
            </a:solidFill>
          </a:endParaRPr>
        </a:p>
      </xdr:txBody>
    </xdr:sp>
    <xdr:clientData/>
  </xdr:twoCellAnchor>
  <xdr:twoCellAnchor>
    <xdr:from>
      <xdr:col>15</xdr:col>
      <xdr:colOff>241300</xdr:colOff>
      <xdr:row>7</xdr:row>
      <xdr:rowOff>25400</xdr:rowOff>
    </xdr:from>
    <xdr:to>
      <xdr:col>16</xdr:col>
      <xdr:colOff>330200</xdr:colOff>
      <xdr:row>7</xdr:row>
      <xdr:rowOff>165100</xdr:rowOff>
    </xdr:to>
    <xdr:sp macro="" textlink="">
      <xdr:nvSpPr>
        <xdr:cNvPr id="9" name="Freccia sinistra 8">
          <a:extLst>
            <a:ext uri="{FF2B5EF4-FFF2-40B4-BE49-F238E27FC236}">
              <a16:creationId xmlns:a16="http://schemas.microsoft.com/office/drawing/2014/main" id="{DCF1DEC3-C88F-9742-A609-3A30CE5E94ED}"/>
            </a:ext>
          </a:extLst>
        </xdr:cNvPr>
        <xdr:cNvSpPr/>
      </xdr:nvSpPr>
      <xdr:spPr>
        <a:xfrm>
          <a:off x="16510000" y="1625600"/>
          <a:ext cx="393700" cy="139700"/>
        </a:xfrm>
        <a:prstGeom prst="lef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rgbClr val="92D050"/>
            </a:solidFill>
          </a:endParaRPr>
        </a:p>
      </xdr:txBody>
    </xdr:sp>
    <xdr:clientData/>
  </xdr:twoCellAnchor>
  <xdr:twoCellAnchor>
    <xdr:from>
      <xdr:col>16</xdr:col>
      <xdr:colOff>25400</xdr:colOff>
      <xdr:row>15</xdr:row>
      <xdr:rowOff>76200</xdr:rowOff>
    </xdr:from>
    <xdr:to>
      <xdr:col>16</xdr:col>
      <xdr:colOff>419100</xdr:colOff>
      <xdr:row>15</xdr:row>
      <xdr:rowOff>215900</xdr:rowOff>
    </xdr:to>
    <xdr:sp macro="" textlink="">
      <xdr:nvSpPr>
        <xdr:cNvPr id="10" name="Freccia sinistra 9">
          <a:extLst>
            <a:ext uri="{FF2B5EF4-FFF2-40B4-BE49-F238E27FC236}">
              <a16:creationId xmlns:a16="http://schemas.microsoft.com/office/drawing/2014/main" id="{123BF33B-948C-D94A-9B50-C33DE0977980}"/>
            </a:ext>
          </a:extLst>
        </xdr:cNvPr>
        <xdr:cNvSpPr/>
      </xdr:nvSpPr>
      <xdr:spPr>
        <a:xfrm>
          <a:off x="16598900" y="3505200"/>
          <a:ext cx="393700" cy="139700"/>
        </a:xfrm>
        <a:prstGeom prst="lef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rgbClr val="92D050"/>
            </a:solidFill>
          </a:endParaRPr>
        </a:p>
      </xdr:txBody>
    </xdr:sp>
    <xdr:clientData/>
  </xdr:twoCellAnchor>
  <xdr:twoCellAnchor>
    <xdr:from>
      <xdr:col>15</xdr:col>
      <xdr:colOff>254000</xdr:colOff>
      <xdr:row>8</xdr:row>
      <xdr:rowOff>38100</xdr:rowOff>
    </xdr:from>
    <xdr:to>
      <xdr:col>16</xdr:col>
      <xdr:colOff>342900</xdr:colOff>
      <xdr:row>8</xdr:row>
      <xdr:rowOff>177800</xdr:rowOff>
    </xdr:to>
    <xdr:sp macro="" textlink="">
      <xdr:nvSpPr>
        <xdr:cNvPr id="11" name="Freccia sinistra 10">
          <a:extLst>
            <a:ext uri="{FF2B5EF4-FFF2-40B4-BE49-F238E27FC236}">
              <a16:creationId xmlns:a16="http://schemas.microsoft.com/office/drawing/2014/main" id="{74942E95-4E6F-FA4E-B166-BAA89E51A3C1}"/>
            </a:ext>
          </a:extLst>
        </xdr:cNvPr>
        <xdr:cNvSpPr/>
      </xdr:nvSpPr>
      <xdr:spPr>
        <a:xfrm>
          <a:off x="16522700" y="1866900"/>
          <a:ext cx="393700" cy="139700"/>
        </a:xfrm>
        <a:prstGeom prst="lef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rgbClr val="92D050"/>
            </a:solidFill>
          </a:endParaRPr>
        </a:p>
      </xdr:txBody>
    </xdr:sp>
    <xdr:clientData/>
  </xdr:twoCellAnchor>
  <xdr:twoCellAnchor>
    <xdr:from>
      <xdr:col>16</xdr:col>
      <xdr:colOff>0</xdr:colOff>
      <xdr:row>23</xdr:row>
      <xdr:rowOff>50800</xdr:rowOff>
    </xdr:from>
    <xdr:to>
      <xdr:col>16</xdr:col>
      <xdr:colOff>393700</xdr:colOff>
      <xdr:row>23</xdr:row>
      <xdr:rowOff>190500</xdr:rowOff>
    </xdr:to>
    <xdr:sp macro="" textlink="">
      <xdr:nvSpPr>
        <xdr:cNvPr id="12" name="Freccia sinistra 11">
          <a:extLst>
            <a:ext uri="{FF2B5EF4-FFF2-40B4-BE49-F238E27FC236}">
              <a16:creationId xmlns:a16="http://schemas.microsoft.com/office/drawing/2014/main" id="{C8BE906C-B1AB-E741-887F-85AE87A043CC}"/>
            </a:ext>
          </a:extLst>
        </xdr:cNvPr>
        <xdr:cNvSpPr/>
      </xdr:nvSpPr>
      <xdr:spPr>
        <a:xfrm>
          <a:off x="16573500" y="5308600"/>
          <a:ext cx="393700" cy="139700"/>
        </a:xfrm>
        <a:prstGeom prst="lef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rgbClr val="92D050"/>
            </a:solidFill>
          </a:endParaRPr>
        </a:p>
      </xdr:txBody>
    </xdr:sp>
    <xdr:clientData/>
  </xdr:twoCellAnchor>
  <xdr:twoCellAnchor>
    <xdr:from>
      <xdr:col>16</xdr:col>
      <xdr:colOff>0</xdr:colOff>
      <xdr:row>24</xdr:row>
      <xdr:rowOff>38100</xdr:rowOff>
    </xdr:from>
    <xdr:to>
      <xdr:col>16</xdr:col>
      <xdr:colOff>393700</xdr:colOff>
      <xdr:row>24</xdr:row>
      <xdr:rowOff>177800</xdr:rowOff>
    </xdr:to>
    <xdr:sp macro="" textlink="">
      <xdr:nvSpPr>
        <xdr:cNvPr id="13" name="Freccia sinistra 12">
          <a:extLst>
            <a:ext uri="{FF2B5EF4-FFF2-40B4-BE49-F238E27FC236}">
              <a16:creationId xmlns:a16="http://schemas.microsoft.com/office/drawing/2014/main" id="{BEF6C7EF-4FEC-274A-B255-70537B6A5DA8}"/>
            </a:ext>
          </a:extLst>
        </xdr:cNvPr>
        <xdr:cNvSpPr/>
      </xdr:nvSpPr>
      <xdr:spPr>
        <a:xfrm>
          <a:off x="16573500" y="5524500"/>
          <a:ext cx="393700" cy="139700"/>
        </a:xfrm>
        <a:prstGeom prst="lef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rgbClr val="92D050"/>
            </a:solidFill>
          </a:endParaRPr>
        </a:p>
      </xdr:txBody>
    </xdr:sp>
    <xdr:clientData/>
  </xdr:twoCellAnchor>
  <xdr:twoCellAnchor>
    <xdr:from>
      <xdr:col>16</xdr:col>
      <xdr:colOff>0</xdr:colOff>
      <xdr:row>25</xdr:row>
      <xdr:rowOff>38100</xdr:rowOff>
    </xdr:from>
    <xdr:to>
      <xdr:col>16</xdr:col>
      <xdr:colOff>393700</xdr:colOff>
      <xdr:row>25</xdr:row>
      <xdr:rowOff>177800</xdr:rowOff>
    </xdr:to>
    <xdr:sp macro="" textlink="">
      <xdr:nvSpPr>
        <xdr:cNvPr id="14" name="Freccia sinistra 13">
          <a:extLst>
            <a:ext uri="{FF2B5EF4-FFF2-40B4-BE49-F238E27FC236}">
              <a16:creationId xmlns:a16="http://schemas.microsoft.com/office/drawing/2014/main" id="{EDB08997-F5A1-1745-AC75-B82C4C85F2D2}"/>
            </a:ext>
          </a:extLst>
        </xdr:cNvPr>
        <xdr:cNvSpPr/>
      </xdr:nvSpPr>
      <xdr:spPr>
        <a:xfrm>
          <a:off x="16573500" y="5753100"/>
          <a:ext cx="393700" cy="139700"/>
        </a:xfrm>
        <a:prstGeom prst="lef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rgbClr val="92D050"/>
            </a:solidFill>
          </a:endParaRPr>
        </a:p>
      </xdr:txBody>
    </xdr:sp>
    <xdr:clientData/>
  </xdr:twoCellAnchor>
  <xdr:twoCellAnchor>
    <xdr:from>
      <xdr:col>16</xdr:col>
      <xdr:colOff>0</xdr:colOff>
      <xdr:row>26</xdr:row>
      <xdr:rowOff>76200</xdr:rowOff>
    </xdr:from>
    <xdr:to>
      <xdr:col>16</xdr:col>
      <xdr:colOff>393700</xdr:colOff>
      <xdr:row>26</xdr:row>
      <xdr:rowOff>215900</xdr:rowOff>
    </xdr:to>
    <xdr:sp macro="" textlink="">
      <xdr:nvSpPr>
        <xdr:cNvPr id="15" name="Freccia sinistra 14">
          <a:extLst>
            <a:ext uri="{FF2B5EF4-FFF2-40B4-BE49-F238E27FC236}">
              <a16:creationId xmlns:a16="http://schemas.microsoft.com/office/drawing/2014/main" id="{0EE13BC9-0A1D-7749-A5D1-0BF25DC66F2F}"/>
            </a:ext>
          </a:extLst>
        </xdr:cNvPr>
        <xdr:cNvSpPr/>
      </xdr:nvSpPr>
      <xdr:spPr>
        <a:xfrm>
          <a:off x="16573500" y="6019800"/>
          <a:ext cx="393700" cy="139700"/>
        </a:xfrm>
        <a:prstGeom prst="lef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rgbClr val="92D050"/>
            </a:solidFill>
          </a:endParaRPr>
        </a:p>
      </xdr:txBody>
    </xdr:sp>
    <xdr:clientData/>
  </xdr:twoCellAnchor>
  <xdr:twoCellAnchor>
    <xdr:from>
      <xdr:col>16</xdr:col>
      <xdr:colOff>0</xdr:colOff>
      <xdr:row>27</xdr:row>
      <xdr:rowOff>76200</xdr:rowOff>
    </xdr:from>
    <xdr:to>
      <xdr:col>16</xdr:col>
      <xdr:colOff>393700</xdr:colOff>
      <xdr:row>27</xdr:row>
      <xdr:rowOff>215900</xdr:rowOff>
    </xdr:to>
    <xdr:sp macro="" textlink="">
      <xdr:nvSpPr>
        <xdr:cNvPr id="16" name="Freccia sinistra 15">
          <a:extLst>
            <a:ext uri="{FF2B5EF4-FFF2-40B4-BE49-F238E27FC236}">
              <a16:creationId xmlns:a16="http://schemas.microsoft.com/office/drawing/2014/main" id="{C89BE163-49EF-3944-8326-B0FB1CE97FA4}"/>
            </a:ext>
          </a:extLst>
        </xdr:cNvPr>
        <xdr:cNvSpPr/>
      </xdr:nvSpPr>
      <xdr:spPr>
        <a:xfrm>
          <a:off x="16573500" y="6248400"/>
          <a:ext cx="393700" cy="139700"/>
        </a:xfrm>
        <a:prstGeom prst="lef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rgbClr val="92D050"/>
            </a:solidFill>
          </a:endParaRPr>
        </a:p>
      </xdr:txBody>
    </xdr:sp>
    <xdr:clientData/>
  </xdr:twoCellAnchor>
  <xdr:twoCellAnchor>
    <xdr:from>
      <xdr:col>16</xdr:col>
      <xdr:colOff>0</xdr:colOff>
      <xdr:row>28</xdr:row>
      <xdr:rowOff>50800</xdr:rowOff>
    </xdr:from>
    <xdr:to>
      <xdr:col>16</xdr:col>
      <xdr:colOff>393700</xdr:colOff>
      <xdr:row>28</xdr:row>
      <xdr:rowOff>190500</xdr:rowOff>
    </xdr:to>
    <xdr:sp macro="" textlink="">
      <xdr:nvSpPr>
        <xdr:cNvPr id="17" name="Freccia sinistra 16">
          <a:extLst>
            <a:ext uri="{FF2B5EF4-FFF2-40B4-BE49-F238E27FC236}">
              <a16:creationId xmlns:a16="http://schemas.microsoft.com/office/drawing/2014/main" id="{D5B2A9AC-B814-3A40-99F7-8E02ABC7F963}"/>
            </a:ext>
          </a:extLst>
        </xdr:cNvPr>
        <xdr:cNvSpPr/>
      </xdr:nvSpPr>
      <xdr:spPr>
        <a:xfrm>
          <a:off x="16573500" y="6451600"/>
          <a:ext cx="393700" cy="139700"/>
        </a:xfrm>
        <a:prstGeom prst="lef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rgbClr val="92D050"/>
            </a:solidFill>
          </a:endParaRPr>
        </a:p>
      </xdr:txBody>
    </xdr:sp>
    <xdr:clientData/>
  </xdr:twoCellAnchor>
  <xdr:twoCellAnchor>
    <xdr:from>
      <xdr:col>16</xdr:col>
      <xdr:colOff>0</xdr:colOff>
      <xdr:row>29</xdr:row>
      <xdr:rowOff>63500</xdr:rowOff>
    </xdr:from>
    <xdr:to>
      <xdr:col>16</xdr:col>
      <xdr:colOff>393700</xdr:colOff>
      <xdr:row>29</xdr:row>
      <xdr:rowOff>203200</xdr:rowOff>
    </xdr:to>
    <xdr:sp macro="" textlink="">
      <xdr:nvSpPr>
        <xdr:cNvPr id="18" name="Freccia sinistra 17">
          <a:extLst>
            <a:ext uri="{FF2B5EF4-FFF2-40B4-BE49-F238E27FC236}">
              <a16:creationId xmlns:a16="http://schemas.microsoft.com/office/drawing/2014/main" id="{7F19379C-8124-724F-A638-9B5AF3E3D09F}"/>
            </a:ext>
          </a:extLst>
        </xdr:cNvPr>
        <xdr:cNvSpPr/>
      </xdr:nvSpPr>
      <xdr:spPr>
        <a:xfrm>
          <a:off x="16573500" y="6692900"/>
          <a:ext cx="393700" cy="139700"/>
        </a:xfrm>
        <a:prstGeom prst="lef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rgbClr val="92D050"/>
            </a:solidFill>
          </a:endParaRPr>
        </a:p>
      </xdr:txBody>
    </xdr:sp>
    <xdr:clientData/>
  </xdr:twoCellAnchor>
  <xdr:twoCellAnchor>
    <xdr:from>
      <xdr:col>15</xdr:col>
      <xdr:colOff>292100</xdr:colOff>
      <xdr:row>36</xdr:row>
      <xdr:rowOff>63500</xdr:rowOff>
    </xdr:from>
    <xdr:to>
      <xdr:col>16</xdr:col>
      <xdr:colOff>381000</xdr:colOff>
      <xdr:row>36</xdr:row>
      <xdr:rowOff>203200</xdr:rowOff>
    </xdr:to>
    <xdr:sp macro="" textlink="">
      <xdr:nvSpPr>
        <xdr:cNvPr id="19" name="Freccia sinistra 18">
          <a:extLst>
            <a:ext uri="{FF2B5EF4-FFF2-40B4-BE49-F238E27FC236}">
              <a16:creationId xmlns:a16="http://schemas.microsoft.com/office/drawing/2014/main" id="{7EE7F9D5-30F0-664F-B0C1-09B27D56637A}"/>
            </a:ext>
          </a:extLst>
        </xdr:cNvPr>
        <xdr:cNvSpPr/>
      </xdr:nvSpPr>
      <xdr:spPr>
        <a:xfrm>
          <a:off x="16560800" y="8293100"/>
          <a:ext cx="393700" cy="139700"/>
        </a:xfrm>
        <a:prstGeom prst="lef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rgbClr val="92D050"/>
            </a:solidFill>
          </a:endParaRPr>
        </a:p>
      </xdr:txBody>
    </xdr:sp>
    <xdr:clientData/>
  </xdr:twoCellAnchor>
  <xdr:twoCellAnchor>
    <xdr:from>
      <xdr:col>16</xdr:col>
      <xdr:colOff>0</xdr:colOff>
      <xdr:row>45</xdr:row>
      <xdr:rowOff>63500</xdr:rowOff>
    </xdr:from>
    <xdr:to>
      <xdr:col>16</xdr:col>
      <xdr:colOff>393700</xdr:colOff>
      <xdr:row>45</xdr:row>
      <xdr:rowOff>203200</xdr:rowOff>
    </xdr:to>
    <xdr:sp macro="" textlink="">
      <xdr:nvSpPr>
        <xdr:cNvPr id="20" name="Freccia sinistra 19">
          <a:extLst>
            <a:ext uri="{FF2B5EF4-FFF2-40B4-BE49-F238E27FC236}">
              <a16:creationId xmlns:a16="http://schemas.microsoft.com/office/drawing/2014/main" id="{318979AB-8A0E-5045-8669-51E8BC4097F9}"/>
            </a:ext>
          </a:extLst>
        </xdr:cNvPr>
        <xdr:cNvSpPr/>
      </xdr:nvSpPr>
      <xdr:spPr>
        <a:xfrm>
          <a:off x="16573500" y="10350500"/>
          <a:ext cx="393700" cy="139700"/>
        </a:xfrm>
        <a:prstGeom prst="lef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rgbClr val="92D050"/>
            </a:solidFill>
          </a:endParaRPr>
        </a:p>
      </xdr:txBody>
    </xdr:sp>
    <xdr:clientData/>
  </xdr:twoCellAnchor>
  <xdr:twoCellAnchor>
    <xdr:from>
      <xdr:col>16</xdr:col>
      <xdr:colOff>0</xdr:colOff>
      <xdr:row>46</xdr:row>
      <xdr:rowOff>88900</xdr:rowOff>
    </xdr:from>
    <xdr:to>
      <xdr:col>16</xdr:col>
      <xdr:colOff>393700</xdr:colOff>
      <xdr:row>47</xdr:row>
      <xdr:rowOff>0</xdr:rowOff>
    </xdr:to>
    <xdr:sp macro="" textlink="">
      <xdr:nvSpPr>
        <xdr:cNvPr id="21" name="Freccia sinistra 20">
          <a:extLst>
            <a:ext uri="{FF2B5EF4-FFF2-40B4-BE49-F238E27FC236}">
              <a16:creationId xmlns:a16="http://schemas.microsoft.com/office/drawing/2014/main" id="{7BC1DBF6-C4ED-724F-91EA-5BCDCDB9FF77}"/>
            </a:ext>
          </a:extLst>
        </xdr:cNvPr>
        <xdr:cNvSpPr/>
      </xdr:nvSpPr>
      <xdr:spPr>
        <a:xfrm>
          <a:off x="16573500" y="10604500"/>
          <a:ext cx="393700" cy="139700"/>
        </a:xfrm>
        <a:prstGeom prst="lef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rgbClr val="92D050"/>
            </a:solidFill>
          </a:endParaRPr>
        </a:p>
      </xdr:txBody>
    </xdr:sp>
    <xdr:clientData/>
  </xdr:twoCellAnchor>
  <xdr:twoCellAnchor>
    <xdr:from>
      <xdr:col>16</xdr:col>
      <xdr:colOff>0</xdr:colOff>
      <xdr:row>47</xdr:row>
      <xdr:rowOff>63500</xdr:rowOff>
    </xdr:from>
    <xdr:to>
      <xdr:col>16</xdr:col>
      <xdr:colOff>393700</xdr:colOff>
      <xdr:row>47</xdr:row>
      <xdr:rowOff>203200</xdr:rowOff>
    </xdr:to>
    <xdr:sp macro="" textlink="">
      <xdr:nvSpPr>
        <xdr:cNvPr id="22" name="Freccia sinistra 21">
          <a:extLst>
            <a:ext uri="{FF2B5EF4-FFF2-40B4-BE49-F238E27FC236}">
              <a16:creationId xmlns:a16="http://schemas.microsoft.com/office/drawing/2014/main" id="{F7D70A53-455E-DE46-A8EF-373C243E0894}"/>
            </a:ext>
          </a:extLst>
        </xdr:cNvPr>
        <xdr:cNvSpPr/>
      </xdr:nvSpPr>
      <xdr:spPr>
        <a:xfrm>
          <a:off x="16573500" y="10807700"/>
          <a:ext cx="393700" cy="139700"/>
        </a:xfrm>
        <a:prstGeom prst="lef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rgbClr val="92D050"/>
            </a:solidFill>
          </a:endParaRPr>
        </a:p>
      </xdr:txBody>
    </xdr:sp>
    <xdr:clientData/>
  </xdr:twoCellAnchor>
  <xdr:twoCellAnchor>
    <xdr:from>
      <xdr:col>16</xdr:col>
      <xdr:colOff>0</xdr:colOff>
      <xdr:row>48</xdr:row>
      <xdr:rowOff>63500</xdr:rowOff>
    </xdr:from>
    <xdr:to>
      <xdr:col>16</xdr:col>
      <xdr:colOff>393700</xdr:colOff>
      <xdr:row>48</xdr:row>
      <xdr:rowOff>203200</xdr:rowOff>
    </xdr:to>
    <xdr:sp macro="" textlink="">
      <xdr:nvSpPr>
        <xdr:cNvPr id="23" name="Freccia sinistra 22">
          <a:extLst>
            <a:ext uri="{FF2B5EF4-FFF2-40B4-BE49-F238E27FC236}">
              <a16:creationId xmlns:a16="http://schemas.microsoft.com/office/drawing/2014/main" id="{AC35EB75-D43B-8643-BB06-D3054C92D53A}"/>
            </a:ext>
          </a:extLst>
        </xdr:cNvPr>
        <xdr:cNvSpPr/>
      </xdr:nvSpPr>
      <xdr:spPr>
        <a:xfrm>
          <a:off x="16573500" y="11036300"/>
          <a:ext cx="393700" cy="139700"/>
        </a:xfrm>
        <a:prstGeom prst="lef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rgbClr val="92D050"/>
            </a:solidFill>
          </a:endParaRPr>
        </a:p>
      </xdr:txBody>
    </xdr:sp>
    <xdr:clientData/>
  </xdr:twoCellAnchor>
  <xdr:twoCellAnchor>
    <xdr:from>
      <xdr:col>16</xdr:col>
      <xdr:colOff>0</xdr:colOff>
      <xdr:row>49</xdr:row>
      <xdr:rowOff>63500</xdr:rowOff>
    </xdr:from>
    <xdr:to>
      <xdr:col>16</xdr:col>
      <xdr:colOff>393700</xdr:colOff>
      <xdr:row>49</xdr:row>
      <xdr:rowOff>203200</xdr:rowOff>
    </xdr:to>
    <xdr:sp macro="" textlink="">
      <xdr:nvSpPr>
        <xdr:cNvPr id="24" name="Freccia sinistra 23">
          <a:extLst>
            <a:ext uri="{FF2B5EF4-FFF2-40B4-BE49-F238E27FC236}">
              <a16:creationId xmlns:a16="http://schemas.microsoft.com/office/drawing/2014/main" id="{BC85073A-EA23-3041-B356-8ED472EA0E8D}"/>
            </a:ext>
          </a:extLst>
        </xdr:cNvPr>
        <xdr:cNvSpPr/>
      </xdr:nvSpPr>
      <xdr:spPr>
        <a:xfrm>
          <a:off x="16573500" y="11264900"/>
          <a:ext cx="393700" cy="139700"/>
        </a:xfrm>
        <a:prstGeom prst="lef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rgbClr val="92D050"/>
            </a:solidFill>
          </a:endParaRPr>
        </a:p>
      </xdr:txBody>
    </xdr:sp>
    <xdr:clientData/>
  </xdr:twoCellAnchor>
  <xdr:twoCellAnchor>
    <xdr:from>
      <xdr:col>16</xdr:col>
      <xdr:colOff>12700</xdr:colOff>
      <xdr:row>56</xdr:row>
      <xdr:rowOff>88900</xdr:rowOff>
    </xdr:from>
    <xdr:to>
      <xdr:col>16</xdr:col>
      <xdr:colOff>406400</xdr:colOff>
      <xdr:row>57</xdr:row>
      <xdr:rowOff>0</xdr:rowOff>
    </xdr:to>
    <xdr:sp macro="" textlink="">
      <xdr:nvSpPr>
        <xdr:cNvPr id="25" name="Freccia sinistra 24">
          <a:extLst>
            <a:ext uri="{FF2B5EF4-FFF2-40B4-BE49-F238E27FC236}">
              <a16:creationId xmlns:a16="http://schemas.microsoft.com/office/drawing/2014/main" id="{F729BFAB-305E-224B-BE57-63C1346235F1}"/>
            </a:ext>
          </a:extLst>
        </xdr:cNvPr>
        <xdr:cNvSpPr/>
      </xdr:nvSpPr>
      <xdr:spPr>
        <a:xfrm>
          <a:off x="16586200" y="12890500"/>
          <a:ext cx="393700" cy="139700"/>
        </a:xfrm>
        <a:prstGeom prst="lef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rgbClr val="92D05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241300</xdr:colOff>
      <xdr:row>5</xdr:row>
      <xdr:rowOff>63500</xdr:rowOff>
    </xdr:from>
    <xdr:to>
      <xdr:col>18</xdr:col>
      <xdr:colOff>330200</xdr:colOff>
      <xdr:row>5</xdr:row>
      <xdr:rowOff>203200</xdr:rowOff>
    </xdr:to>
    <xdr:sp macro="" textlink="">
      <xdr:nvSpPr>
        <xdr:cNvPr id="6" name="Freccia sinistra 5">
          <a:extLst>
            <a:ext uri="{FF2B5EF4-FFF2-40B4-BE49-F238E27FC236}">
              <a16:creationId xmlns:a16="http://schemas.microsoft.com/office/drawing/2014/main" id="{C7AEC724-BF33-D04E-8E24-4BC4CA1EEF1F}"/>
            </a:ext>
          </a:extLst>
        </xdr:cNvPr>
        <xdr:cNvSpPr/>
      </xdr:nvSpPr>
      <xdr:spPr>
        <a:xfrm>
          <a:off x="16510000" y="1206500"/>
          <a:ext cx="393700" cy="139700"/>
        </a:xfrm>
        <a:prstGeom prst="lef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rgbClr val="92D050"/>
            </a:solidFill>
          </a:endParaRPr>
        </a:p>
      </xdr:txBody>
    </xdr:sp>
    <xdr:clientData/>
  </xdr:twoCellAnchor>
  <xdr:twoCellAnchor>
    <xdr:from>
      <xdr:col>17</xdr:col>
      <xdr:colOff>228600</xdr:colOff>
      <xdr:row>6</xdr:row>
      <xdr:rowOff>38100</xdr:rowOff>
    </xdr:from>
    <xdr:to>
      <xdr:col>18</xdr:col>
      <xdr:colOff>317500</xdr:colOff>
      <xdr:row>6</xdr:row>
      <xdr:rowOff>177800</xdr:rowOff>
    </xdr:to>
    <xdr:sp macro="" textlink="">
      <xdr:nvSpPr>
        <xdr:cNvPr id="7" name="Freccia sinistra 6">
          <a:extLst>
            <a:ext uri="{FF2B5EF4-FFF2-40B4-BE49-F238E27FC236}">
              <a16:creationId xmlns:a16="http://schemas.microsoft.com/office/drawing/2014/main" id="{DF3FA7CA-0F30-9D4B-AB1D-B58D25831861}"/>
            </a:ext>
          </a:extLst>
        </xdr:cNvPr>
        <xdr:cNvSpPr/>
      </xdr:nvSpPr>
      <xdr:spPr>
        <a:xfrm>
          <a:off x="16497300" y="1409700"/>
          <a:ext cx="393700" cy="139700"/>
        </a:xfrm>
        <a:prstGeom prst="lef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rgbClr val="92D050"/>
            </a:solidFill>
          </a:endParaRPr>
        </a:p>
      </xdr:txBody>
    </xdr:sp>
    <xdr:clientData/>
  </xdr:twoCellAnchor>
  <xdr:twoCellAnchor>
    <xdr:from>
      <xdr:col>17</xdr:col>
      <xdr:colOff>241300</xdr:colOff>
      <xdr:row>7</xdr:row>
      <xdr:rowOff>25400</xdr:rowOff>
    </xdr:from>
    <xdr:to>
      <xdr:col>18</xdr:col>
      <xdr:colOff>330200</xdr:colOff>
      <xdr:row>7</xdr:row>
      <xdr:rowOff>165100</xdr:rowOff>
    </xdr:to>
    <xdr:sp macro="" textlink="">
      <xdr:nvSpPr>
        <xdr:cNvPr id="8" name="Freccia sinistra 7">
          <a:extLst>
            <a:ext uri="{FF2B5EF4-FFF2-40B4-BE49-F238E27FC236}">
              <a16:creationId xmlns:a16="http://schemas.microsoft.com/office/drawing/2014/main" id="{0DA6F5B1-11DB-E04F-9E28-BA9AE022B300}"/>
            </a:ext>
          </a:extLst>
        </xdr:cNvPr>
        <xdr:cNvSpPr/>
      </xdr:nvSpPr>
      <xdr:spPr>
        <a:xfrm>
          <a:off x="16510000" y="1625600"/>
          <a:ext cx="393700" cy="139700"/>
        </a:xfrm>
        <a:prstGeom prst="lef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rgbClr val="92D050"/>
            </a:solidFill>
          </a:endParaRPr>
        </a:p>
      </xdr:txBody>
    </xdr:sp>
    <xdr:clientData/>
  </xdr:twoCellAnchor>
  <xdr:twoCellAnchor>
    <xdr:from>
      <xdr:col>17</xdr:col>
      <xdr:colOff>254000</xdr:colOff>
      <xdr:row>8</xdr:row>
      <xdr:rowOff>38100</xdr:rowOff>
    </xdr:from>
    <xdr:to>
      <xdr:col>18</xdr:col>
      <xdr:colOff>342900</xdr:colOff>
      <xdr:row>8</xdr:row>
      <xdr:rowOff>177800</xdr:rowOff>
    </xdr:to>
    <xdr:sp macro="" textlink="">
      <xdr:nvSpPr>
        <xdr:cNvPr id="9" name="Freccia sinistra 8">
          <a:extLst>
            <a:ext uri="{FF2B5EF4-FFF2-40B4-BE49-F238E27FC236}">
              <a16:creationId xmlns:a16="http://schemas.microsoft.com/office/drawing/2014/main" id="{0470F440-B568-A94A-AEC4-4EB46E910EE3}"/>
            </a:ext>
          </a:extLst>
        </xdr:cNvPr>
        <xdr:cNvSpPr/>
      </xdr:nvSpPr>
      <xdr:spPr>
        <a:xfrm>
          <a:off x="16522700" y="1866900"/>
          <a:ext cx="393700" cy="139700"/>
        </a:xfrm>
        <a:prstGeom prst="lef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rgbClr val="92D050"/>
            </a:solidFill>
          </a:endParaRPr>
        </a:p>
      </xdr:txBody>
    </xdr:sp>
    <xdr:clientData/>
  </xdr:twoCellAnchor>
  <xdr:twoCellAnchor>
    <xdr:from>
      <xdr:col>18</xdr:col>
      <xdr:colOff>0</xdr:colOff>
      <xdr:row>11</xdr:row>
      <xdr:rowOff>50800</xdr:rowOff>
    </xdr:from>
    <xdr:to>
      <xdr:col>18</xdr:col>
      <xdr:colOff>393700</xdr:colOff>
      <xdr:row>11</xdr:row>
      <xdr:rowOff>190500</xdr:rowOff>
    </xdr:to>
    <xdr:sp macro="" textlink="">
      <xdr:nvSpPr>
        <xdr:cNvPr id="17" name="Freccia sinistra 16">
          <a:extLst>
            <a:ext uri="{FF2B5EF4-FFF2-40B4-BE49-F238E27FC236}">
              <a16:creationId xmlns:a16="http://schemas.microsoft.com/office/drawing/2014/main" id="{61F9B746-432E-F945-9DBC-1CD2E9B0E3AC}"/>
            </a:ext>
          </a:extLst>
        </xdr:cNvPr>
        <xdr:cNvSpPr/>
      </xdr:nvSpPr>
      <xdr:spPr>
        <a:xfrm>
          <a:off x="16573500" y="5308600"/>
          <a:ext cx="393700" cy="139700"/>
        </a:xfrm>
        <a:prstGeom prst="lef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rgbClr val="92D050"/>
            </a:solidFill>
          </a:endParaRPr>
        </a:p>
      </xdr:txBody>
    </xdr:sp>
    <xdr:clientData/>
  </xdr:twoCellAnchor>
  <xdr:twoCellAnchor>
    <xdr:from>
      <xdr:col>18</xdr:col>
      <xdr:colOff>0</xdr:colOff>
      <xdr:row>12</xdr:row>
      <xdr:rowOff>38100</xdr:rowOff>
    </xdr:from>
    <xdr:to>
      <xdr:col>18</xdr:col>
      <xdr:colOff>393700</xdr:colOff>
      <xdr:row>12</xdr:row>
      <xdr:rowOff>177800</xdr:rowOff>
    </xdr:to>
    <xdr:sp macro="" textlink="">
      <xdr:nvSpPr>
        <xdr:cNvPr id="18" name="Freccia sinistra 17">
          <a:extLst>
            <a:ext uri="{FF2B5EF4-FFF2-40B4-BE49-F238E27FC236}">
              <a16:creationId xmlns:a16="http://schemas.microsoft.com/office/drawing/2014/main" id="{F64D98DF-7242-7545-BEBE-32DBCDC15A20}"/>
            </a:ext>
          </a:extLst>
        </xdr:cNvPr>
        <xdr:cNvSpPr/>
      </xdr:nvSpPr>
      <xdr:spPr>
        <a:xfrm>
          <a:off x="16573500" y="5524500"/>
          <a:ext cx="393700" cy="139700"/>
        </a:xfrm>
        <a:prstGeom prst="lef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rgbClr val="92D050"/>
            </a:solidFill>
          </a:endParaRPr>
        </a:p>
      </xdr:txBody>
    </xdr:sp>
    <xdr:clientData/>
  </xdr:twoCellAnchor>
  <xdr:twoCellAnchor>
    <xdr:from>
      <xdr:col>18</xdr:col>
      <xdr:colOff>0</xdr:colOff>
      <xdr:row>13</xdr:row>
      <xdr:rowOff>38100</xdr:rowOff>
    </xdr:from>
    <xdr:to>
      <xdr:col>18</xdr:col>
      <xdr:colOff>393700</xdr:colOff>
      <xdr:row>13</xdr:row>
      <xdr:rowOff>177800</xdr:rowOff>
    </xdr:to>
    <xdr:sp macro="" textlink="">
      <xdr:nvSpPr>
        <xdr:cNvPr id="19" name="Freccia sinistra 18">
          <a:extLst>
            <a:ext uri="{FF2B5EF4-FFF2-40B4-BE49-F238E27FC236}">
              <a16:creationId xmlns:a16="http://schemas.microsoft.com/office/drawing/2014/main" id="{F99C3C71-DABF-0441-9E62-36FFC788CBBD}"/>
            </a:ext>
          </a:extLst>
        </xdr:cNvPr>
        <xdr:cNvSpPr/>
      </xdr:nvSpPr>
      <xdr:spPr>
        <a:xfrm>
          <a:off x="16573500" y="5753100"/>
          <a:ext cx="393700" cy="139700"/>
        </a:xfrm>
        <a:prstGeom prst="lef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rgbClr val="92D050"/>
            </a:solidFill>
          </a:endParaRPr>
        </a:p>
      </xdr:txBody>
    </xdr:sp>
    <xdr:clientData/>
  </xdr:twoCellAnchor>
  <xdr:twoCellAnchor>
    <xdr:from>
      <xdr:col>18</xdr:col>
      <xdr:colOff>0</xdr:colOff>
      <xdr:row>14</xdr:row>
      <xdr:rowOff>76200</xdr:rowOff>
    </xdr:from>
    <xdr:to>
      <xdr:col>18</xdr:col>
      <xdr:colOff>393700</xdr:colOff>
      <xdr:row>14</xdr:row>
      <xdr:rowOff>215900</xdr:rowOff>
    </xdr:to>
    <xdr:sp macro="" textlink="">
      <xdr:nvSpPr>
        <xdr:cNvPr id="20" name="Freccia sinistra 19">
          <a:extLst>
            <a:ext uri="{FF2B5EF4-FFF2-40B4-BE49-F238E27FC236}">
              <a16:creationId xmlns:a16="http://schemas.microsoft.com/office/drawing/2014/main" id="{7B3DEA74-3904-9D47-A924-B6A35812663D}"/>
            </a:ext>
          </a:extLst>
        </xdr:cNvPr>
        <xdr:cNvSpPr/>
      </xdr:nvSpPr>
      <xdr:spPr>
        <a:xfrm>
          <a:off x="16573500" y="6019800"/>
          <a:ext cx="393700" cy="139700"/>
        </a:xfrm>
        <a:prstGeom prst="lef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rgbClr val="92D050"/>
            </a:solidFill>
          </a:endParaRPr>
        </a:p>
      </xdr:txBody>
    </xdr:sp>
    <xdr:clientData/>
  </xdr:twoCellAnchor>
  <xdr:twoCellAnchor>
    <xdr:from>
      <xdr:col>18</xdr:col>
      <xdr:colOff>0</xdr:colOff>
      <xdr:row>15</xdr:row>
      <xdr:rowOff>76200</xdr:rowOff>
    </xdr:from>
    <xdr:to>
      <xdr:col>18</xdr:col>
      <xdr:colOff>393700</xdr:colOff>
      <xdr:row>15</xdr:row>
      <xdr:rowOff>215900</xdr:rowOff>
    </xdr:to>
    <xdr:sp macro="" textlink="">
      <xdr:nvSpPr>
        <xdr:cNvPr id="21" name="Freccia sinistra 20">
          <a:extLst>
            <a:ext uri="{FF2B5EF4-FFF2-40B4-BE49-F238E27FC236}">
              <a16:creationId xmlns:a16="http://schemas.microsoft.com/office/drawing/2014/main" id="{DFDA3B07-7BD4-3B4E-8182-1EEA60482FE8}"/>
            </a:ext>
          </a:extLst>
        </xdr:cNvPr>
        <xdr:cNvSpPr/>
      </xdr:nvSpPr>
      <xdr:spPr>
        <a:xfrm>
          <a:off x="16573500" y="6248400"/>
          <a:ext cx="393700" cy="139700"/>
        </a:xfrm>
        <a:prstGeom prst="lef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rgbClr val="92D050"/>
            </a:solidFill>
          </a:endParaRPr>
        </a:p>
      </xdr:txBody>
    </xdr:sp>
    <xdr:clientData/>
  </xdr:twoCellAnchor>
  <xdr:twoCellAnchor>
    <xdr:from>
      <xdr:col>18</xdr:col>
      <xdr:colOff>0</xdr:colOff>
      <xdr:row>16</xdr:row>
      <xdr:rowOff>50800</xdr:rowOff>
    </xdr:from>
    <xdr:to>
      <xdr:col>18</xdr:col>
      <xdr:colOff>393700</xdr:colOff>
      <xdr:row>16</xdr:row>
      <xdr:rowOff>190500</xdr:rowOff>
    </xdr:to>
    <xdr:sp macro="" textlink="">
      <xdr:nvSpPr>
        <xdr:cNvPr id="22" name="Freccia sinistra 21">
          <a:extLst>
            <a:ext uri="{FF2B5EF4-FFF2-40B4-BE49-F238E27FC236}">
              <a16:creationId xmlns:a16="http://schemas.microsoft.com/office/drawing/2014/main" id="{C3A237A3-669E-1E45-86FE-CC79327AB18A}"/>
            </a:ext>
          </a:extLst>
        </xdr:cNvPr>
        <xdr:cNvSpPr/>
      </xdr:nvSpPr>
      <xdr:spPr>
        <a:xfrm>
          <a:off x="16573500" y="6451600"/>
          <a:ext cx="393700" cy="139700"/>
        </a:xfrm>
        <a:prstGeom prst="lef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rgbClr val="92D050"/>
            </a:solidFill>
          </a:endParaRPr>
        </a:p>
      </xdr:txBody>
    </xdr:sp>
    <xdr:clientData/>
  </xdr:twoCellAnchor>
  <xdr:twoCellAnchor>
    <xdr:from>
      <xdr:col>18</xdr:col>
      <xdr:colOff>0</xdr:colOff>
      <xdr:row>17</xdr:row>
      <xdr:rowOff>63500</xdr:rowOff>
    </xdr:from>
    <xdr:to>
      <xdr:col>18</xdr:col>
      <xdr:colOff>393700</xdr:colOff>
      <xdr:row>17</xdr:row>
      <xdr:rowOff>203200</xdr:rowOff>
    </xdr:to>
    <xdr:sp macro="" textlink="">
      <xdr:nvSpPr>
        <xdr:cNvPr id="23" name="Freccia sinistra 22">
          <a:extLst>
            <a:ext uri="{FF2B5EF4-FFF2-40B4-BE49-F238E27FC236}">
              <a16:creationId xmlns:a16="http://schemas.microsoft.com/office/drawing/2014/main" id="{6918BC0F-CB7C-274B-A0C3-E59B63114CF8}"/>
            </a:ext>
          </a:extLst>
        </xdr:cNvPr>
        <xdr:cNvSpPr/>
      </xdr:nvSpPr>
      <xdr:spPr>
        <a:xfrm>
          <a:off x="16573500" y="6692900"/>
          <a:ext cx="393700" cy="139700"/>
        </a:xfrm>
        <a:prstGeom prst="lef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rgbClr val="92D050"/>
            </a:solidFill>
          </a:endParaRPr>
        </a:p>
      </xdr:txBody>
    </xdr:sp>
    <xdr:clientData/>
  </xdr:twoCellAnchor>
  <xdr:twoCellAnchor>
    <xdr:from>
      <xdr:col>18</xdr:col>
      <xdr:colOff>0</xdr:colOff>
      <xdr:row>20</xdr:row>
      <xdr:rowOff>63500</xdr:rowOff>
    </xdr:from>
    <xdr:to>
      <xdr:col>18</xdr:col>
      <xdr:colOff>393700</xdr:colOff>
      <xdr:row>20</xdr:row>
      <xdr:rowOff>203200</xdr:rowOff>
    </xdr:to>
    <xdr:sp macro="" textlink="">
      <xdr:nvSpPr>
        <xdr:cNvPr id="24" name="Freccia sinistra 23">
          <a:extLst>
            <a:ext uri="{FF2B5EF4-FFF2-40B4-BE49-F238E27FC236}">
              <a16:creationId xmlns:a16="http://schemas.microsoft.com/office/drawing/2014/main" id="{71A62588-584F-8944-AD76-8BB9B4627236}"/>
            </a:ext>
          </a:extLst>
        </xdr:cNvPr>
        <xdr:cNvSpPr/>
      </xdr:nvSpPr>
      <xdr:spPr>
        <a:xfrm>
          <a:off x="16573500" y="10350500"/>
          <a:ext cx="393700" cy="139700"/>
        </a:xfrm>
        <a:prstGeom prst="lef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rgbClr val="92D050"/>
            </a:solidFill>
          </a:endParaRPr>
        </a:p>
      </xdr:txBody>
    </xdr:sp>
    <xdr:clientData/>
  </xdr:twoCellAnchor>
  <xdr:twoCellAnchor>
    <xdr:from>
      <xdr:col>18</xdr:col>
      <xdr:colOff>0</xdr:colOff>
      <xdr:row>21</xdr:row>
      <xdr:rowOff>88900</xdr:rowOff>
    </xdr:from>
    <xdr:to>
      <xdr:col>18</xdr:col>
      <xdr:colOff>393700</xdr:colOff>
      <xdr:row>22</xdr:row>
      <xdr:rowOff>0</xdr:rowOff>
    </xdr:to>
    <xdr:sp macro="" textlink="">
      <xdr:nvSpPr>
        <xdr:cNvPr id="25" name="Freccia sinistra 24">
          <a:extLst>
            <a:ext uri="{FF2B5EF4-FFF2-40B4-BE49-F238E27FC236}">
              <a16:creationId xmlns:a16="http://schemas.microsoft.com/office/drawing/2014/main" id="{BACECDE2-3DE3-AD4C-8897-B29A2D144EA2}"/>
            </a:ext>
          </a:extLst>
        </xdr:cNvPr>
        <xdr:cNvSpPr/>
      </xdr:nvSpPr>
      <xdr:spPr>
        <a:xfrm>
          <a:off x="16573500" y="10604500"/>
          <a:ext cx="393700" cy="139700"/>
        </a:xfrm>
        <a:prstGeom prst="lef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rgbClr val="92D050"/>
            </a:solidFill>
          </a:endParaRPr>
        </a:p>
      </xdr:txBody>
    </xdr:sp>
    <xdr:clientData/>
  </xdr:twoCellAnchor>
  <xdr:twoCellAnchor>
    <xdr:from>
      <xdr:col>18</xdr:col>
      <xdr:colOff>0</xdr:colOff>
      <xdr:row>22</xdr:row>
      <xdr:rowOff>63500</xdr:rowOff>
    </xdr:from>
    <xdr:to>
      <xdr:col>18</xdr:col>
      <xdr:colOff>393700</xdr:colOff>
      <xdr:row>22</xdr:row>
      <xdr:rowOff>203200</xdr:rowOff>
    </xdr:to>
    <xdr:sp macro="" textlink="">
      <xdr:nvSpPr>
        <xdr:cNvPr id="26" name="Freccia sinistra 25">
          <a:extLst>
            <a:ext uri="{FF2B5EF4-FFF2-40B4-BE49-F238E27FC236}">
              <a16:creationId xmlns:a16="http://schemas.microsoft.com/office/drawing/2014/main" id="{42272CAB-E1CE-5848-B1D7-D6B697C76AD3}"/>
            </a:ext>
          </a:extLst>
        </xdr:cNvPr>
        <xdr:cNvSpPr/>
      </xdr:nvSpPr>
      <xdr:spPr>
        <a:xfrm>
          <a:off x="16573500" y="10807700"/>
          <a:ext cx="393700" cy="139700"/>
        </a:xfrm>
        <a:prstGeom prst="lef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rgbClr val="92D050"/>
            </a:solidFill>
          </a:endParaRPr>
        </a:p>
      </xdr:txBody>
    </xdr:sp>
    <xdr:clientData/>
  </xdr:twoCellAnchor>
  <xdr:twoCellAnchor>
    <xdr:from>
      <xdr:col>18</xdr:col>
      <xdr:colOff>0</xdr:colOff>
      <xdr:row>23</xdr:row>
      <xdr:rowOff>63500</xdr:rowOff>
    </xdr:from>
    <xdr:to>
      <xdr:col>18</xdr:col>
      <xdr:colOff>393700</xdr:colOff>
      <xdr:row>23</xdr:row>
      <xdr:rowOff>203200</xdr:rowOff>
    </xdr:to>
    <xdr:sp macro="" textlink="">
      <xdr:nvSpPr>
        <xdr:cNvPr id="27" name="Freccia sinistra 26">
          <a:extLst>
            <a:ext uri="{FF2B5EF4-FFF2-40B4-BE49-F238E27FC236}">
              <a16:creationId xmlns:a16="http://schemas.microsoft.com/office/drawing/2014/main" id="{08F72A4A-866A-7C40-80B1-D65AAA277385}"/>
            </a:ext>
          </a:extLst>
        </xdr:cNvPr>
        <xdr:cNvSpPr/>
      </xdr:nvSpPr>
      <xdr:spPr>
        <a:xfrm>
          <a:off x="16573500" y="11036300"/>
          <a:ext cx="393700" cy="139700"/>
        </a:xfrm>
        <a:prstGeom prst="lef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rgbClr val="92D050"/>
            </a:solidFill>
          </a:endParaRPr>
        </a:p>
      </xdr:txBody>
    </xdr:sp>
    <xdr:clientData/>
  </xdr:twoCellAnchor>
  <xdr:twoCellAnchor>
    <xdr:from>
      <xdr:col>18</xdr:col>
      <xdr:colOff>0</xdr:colOff>
      <xdr:row>24</xdr:row>
      <xdr:rowOff>63500</xdr:rowOff>
    </xdr:from>
    <xdr:to>
      <xdr:col>18</xdr:col>
      <xdr:colOff>393700</xdr:colOff>
      <xdr:row>24</xdr:row>
      <xdr:rowOff>203200</xdr:rowOff>
    </xdr:to>
    <xdr:sp macro="" textlink="">
      <xdr:nvSpPr>
        <xdr:cNvPr id="28" name="Freccia sinistra 27">
          <a:extLst>
            <a:ext uri="{FF2B5EF4-FFF2-40B4-BE49-F238E27FC236}">
              <a16:creationId xmlns:a16="http://schemas.microsoft.com/office/drawing/2014/main" id="{6AC59678-7369-9F4C-BD19-76542D0A616F}"/>
            </a:ext>
          </a:extLst>
        </xdr:cNvPr>
        <xdr:cNvSpPr/>
      </xdr:nvSpPr>
      <xdr:spPr>
        <a:xfrm>
          <a:off x="16573500" y="11264900"/>
          <a:ext cx="393700" cy="139700"/>
        </a:xfrm>
        <a:prstGeom prst="lef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rgbClr val="92D05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Custom 25">
      <a:dk1>
        <a:sysClr val="windowText" lastClr="000000"/>
      </a:dk1>
      <a:lt1>
        <a:srgbClr val="FFFFFF"/>
      </a:lt1>
      <a:dk2>
        <a:srgbClr val="2F4B83"/>
      </a:dk2>
      <a:lt2>
        <a:srgbClr val="F2F2F2"/>
      </a:lt2>
      <a:accent1>
        <a:srgbClr val="CC1D10"/>
      </a:accent1>
      <a:accent2>
        <a:srgbClr val="357B37"/>
      </a:accent2>
      <a:accent3>
        <a:srgbClr val="34A0DC"/>
      </a:accent3>
      <a:accent4>
        <a:srgbClr val="B71F66"/>
      </a:accent4>
      <a:accent5>
        <a:srgbClr val="255D77"/>
      </a:accent5>
      <a:accent6>
        <a:srgbClr val="EF4538"/>
      </a:accent6>
      <a:hlink>
        <a:srgbClr val="7DC6F3"/>
      </a:hlink>
      <a:folHlink>
        <a:srgbClr val="7DC6F3"/>
      </a:folHlink>
    </a:clrScheme>
    <a:fontScheme name="Custom 18">
      <a:majorFont>
        <a:latin typeface="Franklin Gothic Book"/>
        <a:ea typeface=""/>
        <a:cs typeface=""/>
      </a:majorFont>
      <a:minorFont>
        <a:latin typeface="Microsoft Sans Serif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tabColor theme="7"/>
    <pageSetUpPr autoPageBreaks="0" fitToPage="1"/>
  </sheetPr>
  <dimension ref="A1:R57"/>
  <sheetViews>
    <sheetView showGridLines="0" tabSelected="1" zoomScaleNormal="100" workbookViewId="0">
      <selection activeCell="O30" sqref="O30"/>
    </sheetView>
  </sheetViews>
  <sheetFormatPr baseColWidth="10" defaultColWidth="9.19921875" defaultRowHeight="18" customHeight="1" x14ac:dyDescent="0.2"/>
  <cols>
    <col min="1" max="1" width="6.59765625" style="30" customWidth="1"/>
    <col min="2" max="2" width="44.19921875" style="33" customWidth="1"/>
    <col min="3" max="15" width="15.796875" style="33" customWidth="1"/>
    <col min="16" max="16" width="4.796875" style="30" customWidth="1"/>
    <col min="17" max="17" width="9.19921875" style="33"/>
    <col min="18" max="18" width="61.19921875" style="33" customWidth="1"/>
    <col min="19" max="16384" width="9.19921875" style="33"/>
  </cols>
  <sheetData>
    <row r="1" spans="1:18" s="30" customFormat="1" ht="18" customHeight="1" x14ac:dyDescent="0.2">
      <c r="A1" s="125" t="s">
        <v>58</v>
      </c>
      <c r="B1" s="125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29"/>
    </row>
    <row r="2" spans="1:18" s="30" customFormat="1" ht="18" customHeight="1" x14ac:dyDescent="0.2">
      <c r="A2" s="125"/>
      <c r="B2" s="125"/>
      <c r="C2" s="39"/>
      <c r="D2" s="39"/>
      <c r="E2" s="40"/>
      <c r="F2" s="7"/>
      <c r="G2" s="7"/>
      <c r="H2" s="7"/>
      <c r="I2" s="7"/>
      <c r="J2" s="7"/>
      <c r="K2" s="123"/>
      <c r="L2" s="123"/>
      <c r="M2" s="123"/>
      <c r="N2" s="18"/>
      <c r="O2" s="18"/>
      <c r="P2" s="7"/>
    </row>
    <row r="3" spans="1:18" s="30" customFormat="1" ht="18" customHeight="1" x14ac:dyDescent="0.2">
      <c r="A3" s="125"/>
      <c r="B3" s="125"/>
      <c r="C3" s="39"/>
      <c r="D3" s="39"/>
      <c r="E3" s="41"/>
      <c r="F3" s="8"/>
      <c r="G3" s="8"/>
      <c r="H3" s="8"/>
      <c r="I3" s="8"/>
      <c r="J3" s="8"/>
      <c r="K3" s="124"/>
      <c r="L3" s="124"/>
      <c r="M3" s="124"/>
      <c r="N3" s="18"/>
      <c r="O3" s="18"/>
      <c r="P3" s="7"/>
    </row>
    <row r="4" spans="1:18" s="32" customFormat="1" ht="18" customHeight="1" thickBot="1" x14ac:dyDescent="0.25">
      <c r="A4" s="31"/>
      <c r="B4" s="10"/>
      <c r="C4" s="11" t="s">
        <v>1</v>
      </c>
      <c r="D4" s="11" t="s">
        <v>3</v>
      </c>
      <c r="E4" s="11" t="s">
        <v>5</v>
      </c>
      <c r="F4" s="11" t="s">
        <v>7</v>
      </c>
      <c r="G4" s="11" t="s">
        <v>9</v>
      </c>
      <c r="H4" s="11" t="s">
        <v>11</v>
      </c>
      <c r="I4" s="22" t="s">
        <v>13</v>
      </c>
      <c r="J4" s="11" t="s">
        <v>15</v>
      </c>
      <c r="K4" s="11" t="s">
        <v>17</v>
      </c>
      <c r="L4" s="11" t="s">
        <v>19</v>
      </c>
      <c r="M4" s="11" t="s">
        <v>21</v>
      </c>
      <c r="N4" s="22" t="s">
        <v>23</v>
      </c>
      <c r="O4" s="11" t="s">
        <v>25</v>
      </c>
    </row>
    <row r="5" spans="1:18" ht="18" customHeight="1" thickBot="1" x14ac:dyDescent="0.25">
      <c r="A5" s="31"/>
      <c r="B5" s="46" t="s">
        <v>27</v>
      </c>
      <c r="C5" s="47" t="s">
        <v>2</v>
      </c>
      <c r="D5" s="48" t="s">
        <v>4</v>
      </c>
      <c r="E5" s="49" t="s">
        <v>6</v>
      </c>
      <c r="F5" s="48" t="s">
        <v>8</v>
      </c>
      <c r="G5" s="48" t="s">
        <v>10</v>
      </c>
      <c r="H5" s="48" t="s">
        <v>12</v>
      </c>
      <c r="I5" s="48" t="s">
        <v>14</v>
      </c>
      <c r="J5" s="48" t="s">
        <v>16</v>
      </c>
      <c r="K5" s="48" t="s">
        <v>18</v>
      </c>
      <c r="L5" s="48" t="s">
        <v>20</v>
      </c>
      <c r="M5" s="48" t="s">
        <v>22</v>
      </c>
      <c r="N5" s="48" t="s">
        <v>24</v>
      </c>
      <c r="O5" s="50" t="s">
        <v>25</v>
      </c>
    </row>
    <row r="6" spans="1:18" ht="18" customHeight="1" thickBot="1" x14ac:dyDescent="0.25">
      <c r="A6" s="118" t="s">
        <v>46</v>
      </c>
      <c r="B6" s="78" t="s">
        <v>43</v>
      </c>
      <c r="C6" s="52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4">
        <f>SUM(C6:N6)</f>
        <v>0</v>
      </c>
      <c r="R6" s="33" t="s">
        <v>47</v>
      </c>
    </row>
    <row r="7" spans="1:18" ht="18" customHeight="1" thickBot="1" x14ac:dyDescent="0.25">
      <c r="A7" s="113">
        <v>0.22</v>
      </c>
      <c r="B7" s="78" t="s">
        <v>45</v>
      </c>
      <c r="C7" s="117">
        <f>C6/(1+$A$7)</f>
        <v>0</v>
      </c>
      <c r="D7" s="117">
        <f t="shared" ref="D7:N7" si="0">D6/(1+$A$7)</f>
        <v>0</v>
      </c>
      <c r="E7" s="117">
        <f t="shared" si="0"/>
        <v>0</v>
      </c>
      <c r="F7" s="117">
        <f t="shared" si="0"/>
        <v>0</v>
      </c>
      <c r="G7" s="117">
        <f t="shared" si="0"/>
        <v>0</v>
      </c>
      <c r="H7" s="117">
        <f t="shared" si="0"/>
        <v>0</v>
      </c>
      <c r="I7" s="117">
        <f t="shared" si="0"/>
        <v>0</v>
      </c>
      <c r="J7" s="117">
        <f t="shared" si="0"/>
        <v>0</v>
      </c>
      <c r="K7" s="117">
        <f t="shared" si="0"/>
        <v>0</v>
      </c>
      <c r="L7" s="117">
        <f t="shared" si="0"/>
        <v>0</v>
      </c>
      <c r="M7" s="117">
        <f t="shared" si="0"/>
        <v>0</v>
      </c>
      <c r="N7" s="117">
        <f t="shared" si="0"/>
        <v>0</v>
      </c>
      <c r="O7" s="54">
        <f>SUM(C7:N7)</f>
        <v>0</v>
      </c>
      <c r="R7" s="119" t="s">
        <v>48</v>
      </c>
    </row>
    <row r="8" spans="1:18" ht="18" customHeight="1" thickBot="1" x14ac:dyDescent="0.25">
      <c r="A8" s="31"/>
      <c r="B8" s="78" t="s">
        <v>30</v>
      </c>
      <c r="C8" s="114"/>
      <c r="D8" s="115"/>
      <c r="E8" s="115"/>
      <c r="F8" s="115"/>
      <c r="G8" s="115"/>
      <c r="H8" s="115"/>
      <c r="I8" s="115"/>
      <c r="J8" s="115"/>
      <c r="K8" s="115"/>
      <c r="L8" s="115"/>
      <c r="M8" s="115"/>
      <c r="N8" s="115"/>
      <c r="O8" s="116">
        <f>SUM(C8:N8)</f>
        <v>0</v>
      </c>
      <c r="R8" s="33" t="s">
        <v>49</v>
      </c>
    </row>
    <row r="9" spans="1:18" ht="18" customHeight="1" thickBot="1" x14ac:dyDescent="0.25">
      <c r="A9" s="31"/>
      <c r="B9" s="55" t="s">
        <v>29</v>
      </c>
      <c r="C9" s="56" t="e">
        <f>C6/C8</f>
        <v>#DIV/0!</v>
      </c>
      <c r="D9" s="57" t="e">
        <f t="shared" ref="D9:N9" si="1">D7/D8</f>
        <v>#DIV/0!</v>
      </c>
      <c r="E9" s="57" t="e">
        <f t="shared" si="1"/>
        <v>#DIV/0!</v>
      </c>
      <c r="F9" s="57" t="e">
        <f t="shared" si="1"/>
        <v>#DIV/0!</v>
      </c>
      <c r="G9" s="57" t="e">
        <f t="shared" si="1"/>
        <v>#DIV/0!</v>
      </c>
      <c r="H9" s="57" t="e">
        <f t="shared" si="1"/>
        <v>#DIV/0!</v>
      </c>
      <c r="I9" s="57" t="e">
        <f t="shared" si="1"/>
        <v>#DIV/0!</v>
      </c>
      <c r="J9" s="57" t="e">
        <f t="shared" si="1"/>
        <v>#DIV/0!</v>
      </c>
      <c r="K9" s="57" t="e">
        <f t="shared" si="1"/>
        <v>#DIV/0!</v>
      </c>
      <c r="L9" s="57" t="e">
        <f t="shared" si="1"/>
        <v>#DIV/0!</v>
      </c>
      <c r="M9" s="57" t="e">
        <f t="shared" si="1"/>
        <v>#DIV/0!</v>
      </c>
      <c r="N9" s="57" t="e">
        <f t="shared" si="1"/>
        <v>#DIV/0!</v>
      </c>
      <c r="O9" s="58" t="e">
        <f>O7/O8</f>
        <v>#DIV/0!</v>
      </c>
      <c r="R9" s="119" t="s">
        <v>48</v>
      </c>
    </row>
    <row r="10" spans="1:18" s="30" customFormat="1" ht="18" customHeight="1" x14ac:dyDescent="0.2">
      <c r="A10" s="31"/>
      <c r="B10" s="19"/>
      <c r="C10" s="19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</row>
    <row r="11" spans="1:18" s="30" customFormat="1" ht="18" customHeight="1" x14ac:dyDescent="0.2">
      <c r="A11" s="31"/>
      <c r="B11" s="19"/>
      <c r="C11" s="19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</row>
    <row r="12" spans="1:18" s="30" customFormat="1" ht="18" customHeight="1" x14ac:dyDescent="0.2">
      <c r="A12" s="31"/>
      <c r="B12" s="19"/>
      <c r="C12" s="19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</row>
    <row r="13" spans="1:18" s="30" customFormat="1" ht="18" customHeight="1" x14ac:dyDescent="0.2">
      <c r="A13" s="31"/>
      <c r="B13" s="19"/>
      <c r="C13" s="19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</row>
    <row r="14" spans="1:18" s="30" customFormat="1" ht="18" customHeight="1" x14ac:dyDescent="0.2">
      <c r="A14" s="31"/>
      <c r="B14" s="19"/>
      <c r="C14" s="19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</row>
    <row r="15" spans="1:18" s="30" customFormat="1" ht="18" customHeight="1" x14ac:dyDescent="0.2">
      <c r="A15" s="31"/>
      <c r="B15" s="19"/>
      <c r="C15" s="19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</row>
    <row r="16" spans="1:18" s="30" customFormat="1" ht="18" customHeight="1" x14ac:dyDescent="0.2">
      <c r="A16" s="31"/>
      <c r="B16" s="19"/>
      <c r="C16" s="19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R16" s="119" t="s">
        <v>50</v>
      </c>
    </row>
    <row r="17" spans="1:18" s="30" customFormat="1" ht="18" customHeight="1" x14ac:dyDescent="0.2">
      <c r="A17" s="31"/>
      <c r="B17" s="19"/>
      <c r="C17" s="19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</row>
    <row r="18" spans="1:18" s="30" customFormat="1" ht="18" customHeight="1" x14ac:dyDescent="0.2">
      <c r="A18" s="31"/>
      <c r="B18" s="19"/>
      <c r="C18" s="19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</row>
    <row r="19" spans="1:18" s="30" customFormat="1" ht="18" customHeight="1" x14ac:dyDescent="0.2">
      <c r="A19" s="31"/>
      <c r="B19" s="19"/>
      <c r="C19" s="19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</row>
    <row r="20" spans="1:18" s="30" customFormat="1" ht="18" customHeight="1" x14ac:dyDescent="0.2">
      <c r="A20" s="31"/>
      <c r="B20" s="19"/>
      <c r="C20" s="19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</row>
    <row r="21" spans="1:18" s="30" customFormat="1" ht="18" customHeight="1" x14ac:dyDescent="0.2">
      <c r="A21" s="31"/>
      <c r="B21" s="19"/>
      <c r="C21" s="19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</row>
    <row r="22" spans="1:18" s="30" customFormat="1" ht="18" customHeight="1" thickBot="1" x14ac:dyDescent="0.25">
      <c r="A22" s="31"/>
      <c r="B22" s="19"/>
      <c r="C22" s="19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</row>
    <row r="23" spans="1:18" ht="18" customHeight="1" thickBot="1" x14ac:dyDescent="0.25">
      <c r="A23" s="31"/>
      <c r="B23" s="77" t="s">
        <v>28</v>
      </c>
      <c r="C23" s="47" t="s">
        <v>2</v>
      </c>
      <c r="D23" s="48" t="s">
        <v>4</v>
      </c>
      <c r="E23" s="49" t="s">
        <v>6</v>
      </c>
      <c r="F23" s="48" t="s">
        <v>8</v>
      </c>
      <c r="G23" s="48" t="s">
        <v>10</v>
      </c>
      <c r="H23" s="48" t="s">
        <v>12</v>
      </c>
      <c r="I23" s="48" t="s">
        <v>14</v>
      </c>
      <c r="J23" s="48" t="s">
        <v>16</v>
      </c>
      <c r="K23" s="48" t="s">
        <v>18</v>
      </c>
      <c r="L23" s="48" t="s">
        <v>20</v>
      </c>
      <c r="M23" s="48" t="s">
        <v>22</v>
      </c>
      <c r="N23" s="48" t="s">
        <v>24</v>
      </c>
      <c r="O23" s="50" t="s">
        <v>25</v>
      </c>
    </row>
    <row r="24" spans="1:18" ht="18" customHeight="1" thickBot="1" x14ac:dyDescent="0.25">
      <c r="A24" s="31"/>
      <c r="B24" s="78" t="s">
        <v>31</v>
      </c>
      <c r="C24" s="96"/>
      <c r="D24" s="96"/>
      <c r="E24" s="96"/>
      <c r="F24" s="96"/>
      <c r="G24" s="96"/>
      <c r="H24" s="96"/>
      <c r="I24" s="96"/>
      <c r="J24" s="96"/>
      <c r="K24" s="96"/>
      <c r="L24" s="96"/>
      <c r="M24" s="96"/>
      <c r="N24" s="96"/>
      <c r="O24" s="101">
        <f t="shared" ref="O24:O29" si="2">SUM(C24:N24)</f>
        <v>0</v>
      </c>
      <c r="R24" s="33" t="s">
        <v>51</v>
      </c>
    </row>
    <row r="25" spans="1:18" ht="18" customHeight="1" thickBot="1" x14ac:dyDescent="0.25">
      <c r="A25" s="31"/>
      <c r="B25" s="78" t="s">
        <v>36</v>
      </c>
      <c r="C25" s="98" t="e">
        <f>C7/C24</f>
        <v>#DIV/0!</v>
      </c>
      <c r="D25" s="99" t="e">
        <f t="shared" ref="D25:N25" si="3">D7/D24</f>
        <v>#DIV/0!</v>
      </c>
      <c r="E25" s="99" t="e">
        <f t="shared" si="3"/>
        <v>#DIV/0!</v>
      </c>
      <c r="F25" s="99" t="e">
        <f t="shared" si="3"/>
        <v>#DIV/0!</v>
      </c>
      <c r="G25" s="99" t="e">
        <f t="shared" si="3"/>
        <v>#DIV/0!</v>
      </c>
      <c r="H25" s="99" t="e">
        <f t="shared" si="3"/>
        <v>#DIV/0!</v>
      </c>
      <c r="I25" s="99" t="e">
        <f t="shared" si="3"/>
        <v>#DIV/0!</v>
      </c>
      <c r="J25" s="99" t="e">
        <f t="shared" si="3"/>
        <v>#DIV/0!</v>
      </c>
      <c r="K25" s="99" t="e">
        <f t="shared" si="3"/>
        <v>#DIV/0!</v>
      </c>
      <c r="L25" s="99" t="e">
        <f t="shared" si="3"/>
        <v>#DIV/0!</v>
      </c>
      <c r="M25" s="99" t="e">
        <f t="shared" si="3"/>
        <v>#DIV/0!</v>
      </c>
      <c r="N25" s="99" t="e">
        <f t="shared" si="3"/>
        <v>#DIV/0!</v>
      </c>
      <c r="O25" s="100" t="e">
        <f>O7/O24</f>
        <v>#DIV/0!</v>
      </c>
      <c r="R25" s="120" t="s">
        <v>48</v>
      </c>
    </row>
    <row r="26" spans="1:18" ht="18" customHeight="1" thickBot="1" x14ac:dyDescent="0.25">
      <c r="A26" s="31"/>
      <c r="B26" s="78" t="s">
        <v>32</v>
      </c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101">
        <f t="shared" si="2"/>
        <v>0</v>
      </c>
      <c r="R26" s="33" t="s">
        <v>52</v>
      </c>
    </row>
    <row r="27" spans="1:18" ht="18" customHeight="1" thickBot="1" x14ac:dyDescent="0.25">
      <c r="A27" s="31"/>
      <c r="B27" s="78" t="s">
        <v>33</v>
      </c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101">
        <f t="shared" si="2"/>
        <v>0</v>
      </c>
      <c r="R27" s="121" t="s">
        <v>53</v>
      </c>
    </row>
    <row r="28" spans="1:18" ht="18" customHeight="1" thickBot="1" x14ac:dyDescent="0.25">
      <c r="A28" s="31"/>
      <c r="B28" s="78" t="s">
        <v>34</v>
      </c>
      <c r="C28" s="52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101">
        <f t="shared" si="2"/>
        <v>0</v>
      </c>
      <c r="R28" s="121" t="s">
        <v>54</v>
      </c>
    </row>
    <row r="29" spans="1:18" ht="18" customHeight="1" thickBot="1" x14ac:dyDescent="0.25">
      <c r="A29" s="31"/>
      <c r="B29" s="79" t="s">
        <v>0</v>
      </c>
      <c r="C29" s="80">
        <f>C24+C26+C27+C28</f>
        <v>0</v>
      </c>
      <c r="D29" s="80">
        <f t="shared" ref="D29:N29" si="4">D24+D26+D27+D28</f>
        <v>0</v>
      </c>
      <c r="E29" s="80">
        <f t="shared" si="4"/>
        <v>0</v>
      </c>
      <c r="F29" s="80">
        <f t="shared" si="4"/>
        <v>0</v>
      </c>
      <c r="G29" s="80">
        <f t="shared" si="4"/>
        <v>0</v>
      </c>
      <c r="H29" s="80">
        <f t="shared" si="4"/>
        <v>0</v>
      </c>
      <c r="I29" s="80">
        <f t="shared" si="4"/>
        <v>0</v>
      </c>
      <c r="J29" s="80">
        <f t="shared" si="4"/>
        <v>0</v>
      </c>
      <c r="K29" s="80">
        <f t="shared" si="4"/>
        <v>0</v>
      </c>
      <c r="L29" s="80">
        <f t="shared" si="4"/>
        <v>0</v>
      </c>
      <c r="M29" s="80">
        <f t="shared" si="4"/>
        <v>0</v>
      </c>
      <c r="N29" s="80">
        <f t="shared" si="4"/>
        <v>0</v>
      </c>
      <c r="O29" s="101">
        <f t="shared" si="2"/>
        <v>0</v>
      </c>
      <c r="R29" s="120" t="s">
        <v>48</v>
      </c>
    </row>
    <row r="30" spans="1:18" ht="18" customHeight="1" x14ac:dyDescent="0.2">
      <c r="A30" s="31"/>
      <c r="B30" s="23" t="s">
        <v>35</v>
      </c>
      <c r="C30" s="24">
        <f>C7-'2025'!C29</f>
        <v>0</v>
      </c>
      <c r="D30" s="24">
        <f>D7-'2025'!D29</f>
        <v>0</v>
      </c>
      <c r="E30" s="24">
        <f>E7-'2025'!E29</f>
        <v>0</v>
      </c>
      <c r="F30" s="24">
        <f>F7-'2025'!F29</f>
        <v>0</v>
      </c>
      <c r="G30" s="24">
        <f>G7-'2025'!G29</f>
        <v>0</v>
      </c>
      <c r="H30" s="24">
        <f>H7-'2025'!H29</f>
        <v>0</v>
      </c>
      <c r="I30" s="24">
        <f>I7-'2025'!I29</f>
        <v>0</v>
      </c>
      <c r="J30" s="24">
        <f>J7-'2025'!J29</f>
        <v>0</v>
      </c>
      <c r="K30" s="24">
        <f>K7-'2025'!K29</f>
        <v>0</v>
      </c>
      <c r="L30" s="24">
        <f>L7-'2025'!L29</f>
        <v>0</v>
      </c>
      <c r="M30" s="24">
        <f>M7-'2025'!M29</f>
        <v>0</v>
      </c>
      <c r="N30" s="24">
        <f>N7-'2025'!N29</f>
        <v>0</v>
      </c>
      <c r="O30" s="25">
        <f>O7-'2025'!O29</f>
        <v>0</v>
      </c>
      <c r="R30" s="120" t="s">
        <v>48</v>
      </c>
    </row>
    <row r="31" spans="1:18" ht="18" customHeight="1" x14ac:dyDescent="0.2">
      <c r="A31" s="31"/>
      <c r="B31" s="19"/>
      <c r="C31" s="19"/>
      <c r="D31" s="4"/>
      <c r="E31" s="4"/>
      <c r="F31" s="5"/>
      <c r="G31" s="5"/>
      <c r="H31" s="5"/>
      <c r="I31" s="5"/>
      <c r="J31" s="5"/>
      <c r="K31" s="5"/>
      <c r="L31" s="5"/>
      <c r="M31" s="5"/>
      <c r="N31" s="5"/>
      <c r="O31" s="4"/>
    </row>
    <row r="32" spans="1:18" ht="18" customHeight="1" x14ac:dyDescent="0.2">
      <c r="A32" s="31"/>
      <c r="B32" s="19"/>
      <c r="C32" s="19"/>
      <c r="D32" s="4"/>
      <c r="E32" s="4"/>
      <c r="F32" s="5"/>
      <c r="G32" s="5"/>
      <c r="H32" s="5"/>
      <c r="I32" s="5"/>
      <c r="J32" s="5"/>
      <c r="K32" s="5"/>
      <c r="L32" s="5"/>
      <c r="M32" s="5"/>
      <c r="N32" s="5"/>
      <c r="O32" s="4"/>
    </row>
    <row r="33" spans="1:18" ht="18" customHeight="1" x14ac:dyDescent="0.2">
      <c r="A33" s="31"/>
      <c r="B33" s="19"/>
      <c r="C33" s="19"/>
      <c r="D33" s="4"/>
      <c r="E33" s="4"/>
      <c r="F33" s="5"/>
      <c r="G33" s="5"/>
      <c r="H33" s="5"/>
      <c r="I33" s="5"/>
      <c r="J33" s="5"/>
      <c r="K33" s="5"/>
      <c r="L33" s="5"/>
      <c r="M33" s="5"/>
      <c r="N33" s="5"/>
      <c r="O33" s="4"/>
    </row>
    <row r="34" spans="1:18" ht="18" customHeight="1" x14ac:dyDescent="0.2">
      <c r="A34" s="31"/>
      <c r="B34" s="19"/>
      <c r="C34" s="19"/>
      <c r="D34" s="4"/>
      <c r="E34" s="4"/>
      <c r="F34" s="5"/>
      <c r="G34" s="5"/>
      <c r="H34" s="5"/>
      <c r="I34" s="5"/>
      <c r="J34" s="5"/>
      <c r="K34" s="5"/>
      <c r="L34" s="5"/>
      <c r="M34" s="5"/>
      <c r="N34" s="5"/>
      <c r="O34" s="4"/>
    </row>
    <row r="35" spans="1:18" ht="18" customHeight="1" x14ac:dyDescent="0.2">
      <c r="A35" s="31"/>
      <c r="B35" s="19"/>
      <c r="C35" s="19"/>
      <c r="D35" s="4"/>
      <c r="E35" s="4"/>
      <c r="F35" s="5"/>
      <c r="G35" s="5"/>
      <c r="H35" s="5"/>
      <c r="I35" s="5"/>
      <c r="J35" s="5"/>
      <c r="K35" s="5"/>
      <c r="L35" s="5"/>
      <c r="M35" s="5"/>
      <c r="N35" s="5"/>
      <c r="O35" s="4"/>
    </row>
    <row r="36" spans="1:18" ht="18" customHeight="1" x14ac:dyDescent="0.2">
      <c r="A36" s="31"/>
      <c r="B36" s="19"/>
      <c r="C36" s="19"/>
      <c r="D36" s="4"/>
      <c r="E36" s="4"/>
      <c r="F36" s="5"/>
      <c r="G36" s="5"/>
      <c r="H36" s="5"/>
      <c r="I36" s="5"/>
      <c r="J36" s="5"/>
      <c r="K36" s="5"/>
      <c r="L36" s="5"/>
      <c r="M36" s="5"/>
      <c r="N36" s="5"/>
      <c r="O36" s="4"/>
    </row>
    <row r="37" spans="1:18" ht="18" customHeight="1" x14ac:dyDescent="0.2">
      <c r="A37" s="31"/>
      <c r="B37" s="19"/>
      <c r="C37" s="19"/>
      <c r="D37" s="4"/>
      <c r="E37" s="4"/>
      <c r="F37" s="5"/>
      <c r="G37" s="5"/>
      <c r="H37" s="5"/>
      <c r="I37" s="5"/>
      <c r="J37" s="5"/>
      <c r="K37" s="5"/>
      <c r="L37" s="5"/>
      <c r="M37" s="5"/>
      <c r="N37" s="5"/>
      <c r="O37" s="4"/>
      <c r="R37" s="119" t="s">
        <v>59</v>
      </c>
    </row>
    <row r="38" spans="1:18" ht="18" customHeight="1" x14ac:dyDescent="0.2">
      <c r="A38" s="31"/>
      <c r="B38" s="19"/>
      <c r="C38" s="19"/>
      <c r="D38" s="4"/>
      <c r="E38" s="4"/>
      <c r="F38" s="5"/>
      <c r="G38" s="5"/>
      <c r="H38" s="5"/>
      <c r="I38" s="5"/>
      <c r="J38" s="5"/>
      <c r="K38" s="5"/>
      <c r="L38" s="5"/>
      <c r="M38" s="5"/>
      <c r="N38" s="5"/>
      <c r="O38" s="4"/>
      <c r="R38" s="119"/>
    </row>
    <row r="39" spans="1:18" ht="18" customHeight="1" x14ac:dyDescent="0.2">
      <c r="A39" s="31"/>
      <c r="B39" s="19"/>
      <c r="C39" s="19"/>
      <c r="D39" s="4"/>
      <c r="E39" s="4"/>
      <c r="F39" s="5"/>
      <c r="G39" s="5"/>
      <c r="H39" s="5"/>
      <c r="I39" s="5"/>
      <c r="J39" s="5"/>
      <c r="K39" s="5"/>
      <c r="L39" s="5"/>
      <c r="M39" s="5"/>
      <c r="N39" s="5"/>
      <c r="O39" s="4"/>
    </row>
    <row r="40" spans="1:18" ht="18" customHeight="1" x14ac:dyDescent="0.2">
      <c r="A40" s="31"/>
      <c r="B40" s="19"/>
      <c r="C40" s="19"/>
      <c r="D40" s="4"/>
      <c r="E40" s="4"/>
      <c r="F40" s="5"/>
      <c r="G40" s="5"/>
      <c r="H40" s="5"/>
      <c r="I40" s="5"/>
      <c r="J40" s="5"/>
      <c r="K40" s="5"/>
      <c r="L40" s="5"/>
      <c r="M40" s="5"/>
      <c r="N40" s="5"/>
      <c r="O40" s="4"/>
    </row>
    <row r="41" spans="1:18" ht="18" customHeight="1" x14ac:dyDescent="0.2">
      <c r="A41" s="31"/>
      <c r="B41" s="19"/>
      <c r="C41" s="19"/>
      <c r="D41" s="4"/>
      <c r="E41" s="4"/>
      <c r="F41" s="5"/>
      <c r="G41" s="5"/>
      <c r="H41" s="5"/>
      <c r="I41" s="5"/>
      <c r="J41" s="5"/>
      <c r="K41" s="5"/>
      <c r="L41" s="5"/>
      <c r="M41" s="5"/>
      <c r="N41" s="5"/>
      <c r="O41" s="4"/>
    </row>
    <row r="42" spans="1:18" ht="18" customHeight="1" x14ac:dyDescent="0.2">
      <c r="A42" s="31"/>
      <c r="B42" s="19"/>
      <c r="C42" s="19"/>
      <c r="D42" s="4"/>
      <c r="E42" s="4"/>
      <c r="F42" s="5"/>
      <c r="G42" s="5"/>
      <c r="H42" s="5"/>
      <c r="I42" s="5"/>
      <c r="J42" s="5"/>
      <c r="K42" s="5"/>
      <c r="L42" s="5"/>
      <c r="M42" s="5"/>
      <c r="N42" s="5"/>
      <c r="O42" s="4"/>
    </row>
    <row r="43" spans="1:18" ht="18" customHeight="1" x14ac:dyDescent="0.2">
      <c r="A43" s="31"/>
      <c r="B43" s="19"/>
      <c r="C43" s="19"/>
      <c r="D43" s="4"/>
      <c r="E43" s="4"/>
      <c r="F43" s="5"/>
      <c r="G43" s="5"/>
      <c r="H43" s="5"/>
      <c r="I43" s="5"/>
      <c r="J43" s="5"/>
      <c r="K43" s="5"/>
      <c r="L43" s="5"/>
      <c r="M43" s="5"/>
      <c r="N43" s="5"/>
      <c r="O43" s="4"/>
    </row>
    <row r="44" spans="1:18" ht="18" customHeight="1" thickBot="1" x14ac:dyDescent="0.25">
      <c r="A44" s="31"/>
      <c r="B44" s="19"/>
      <c r="C44" s="19"/>
      <c r="D44" s="4"/>
      <c r="E44" s="4"/>
      <c r="F44" s="5"/>
      <c r="G44" s="5"/>
      <c r="H44" s="5"/>
      <c r="I44" s="5"/>
      <c r="J44" s="5"/>
      <c r="K44" s="5"/>
      <c r="L44" s="5"/>
      <c r="M44" s="5"/>
      <c r="N44" s="5"/>
      <c r="O44" s="4"/>
    </row>
    <row r="45" spans="1:18" ht="18" customHeight="1" thickBot="1" x14ac:dyDescent="0.25">
      <c r="A45" s="31"/>
      <c r="B45" s="89" t="s">
        <v>37</v>
      </c>
      <c r="C45" s="47" t="s">
        <v>2</v>
      </c>
      <c r="D45" s="48" t="s">
        <v>4</v>
      </c>
      <c r="E45" s="49" t="s">
        <v>6</v>
      </c>
      <c r="F45" s="48" t="s">
        <v>8</v>
      </c>
      <c r="G45" s="48" t="s">
        <v>10</v>
      </c>
      <c r="H45" s="48" t="s">
        <v>12</v>
      </c>
      <c r="I45" s="48" t="s">
        <v>14</v>
      </c>
      <c r="J45" s="48" t="s">
        <v>16</v>
      </c>
      <c r="K45" s="48" t="s">
        <v>18</v>
      </c>
      <c r="L45" s="48" t="s">
        <v>20</v>
      </c>
      <c r="M45" s="48" t="s">
        <v>22</v>
      </c>
      <c r="N45" s="48" t="s">
        <v>24</v>
      </c>
      <c r="O45" s="50" t="s">
        <v>25</v>
      </c>
    </row>
    <row r="46" spans="1:18" ht="18" customHeight="1" thickBot="1" x14ac:dyDescent="0.25">
      <c r="A46" s="31"/>
      <c r="B46" s="78" t="s">
        <v>38</v>
      </c>
      <c r="C46" s="96"/>
      <c r="D46" s="96"/>
      <c r="E46" s="96"/>
      <c r="F46" s="96"/>
      <c r="G46" s="96"/>
      <c r="H46" s="96"/>
      <c r="I46" s="96"/>
      <c r="J46" s="96"/>
      <c r="K46" s="96"/>
      <c r="L46" s="96"/>
      <c r="M46" s="96"/>
      <c r="N46" s="96"/>
      <c r="O46" s="93" t="s">
        <v>25</v>
      </c>
      <c r="R46" s="33" t="s">
        <v>55</v>
      </c>
    </row>
    <row r="47" spans="1:18" ht="18" customHeight="1" thickBot="1" x14ac:dyDescent="0.25">
      <c r="A47" s="31"/>
      <c r="B47" s="78" t="s">
        <v>39</v>
      </c>
      <c r="C47" s="96"/>
      <c r="D47" s="96"/>
      <c r="E47" s="96"/>
      <c r="F47" s="96"/>
      <c r="G47" s="96"/>
      <c r="H47" s="96"/>
      <c r="I47" s="96"/>
      <c r="J47" s="96"/>
      <c r="K47" s="96"/>
      <c r="L47" s="96"/>
      <c r="M47" s="96"/>
      <c r="N47" s="96"/>
      <c r="O47" s="93" t="s">
        <v>25</v>
      </c>
      <c r="R47" s="121" t="s">
        <v>56</v>
      </c>
    </row>
    <row r="48" spans="1:18" ht="18" customHeight="1" thickBot="1" x14ac:dyDescent="0.25">
      <c r="A48" s="31"/>
      <c r="B48" s="78"/>
      <c r="C48" s="96"/>
      <c r="D48" s="96"/>
      <c r="E48" s="96"/>
      <c r="F48" s="96"/>
      <c r="G48" s="96"/>
      <c r="H48" s="96"/>
      <c r="I48" s="96"/>
      <c r="J48" s="96"/>
      <c r="K48" s="96"/>
      <c r="L48" s="96"/>
      <c r="M48" s="96"/>
      <c r="N48" s="96"/>
      <c r="O48" s="93" t="s">
        <v>25</v>
      </c>
      <c r="R48" s="33" t="s">
        <v>57</v>
      </c>
    </row>
    <row r="49" spans="1:18" ht="18" customHeight="1" thickBot="1" x14ac:dyDescent="0.25">
      <c r="A49" s="31"/>
      <c r="B49" s="55"/>
      <c r="C49" s="96"/>
      <c r="D49" s="96"/>
      <c r="E49" s="96"/>
      <c r="F49" s="96"/>
      <c r="G49" s="96"/>
      <c r="H49" s="96"/>
      <c r="I49" s="96"/>
      <c r="J49" s="96"/>
      <c r="K49" s="96"/>
      <c r="L49" s="96"/>
      <c r="M49" s="96"/>
      <c r="N49" s="96"/>
      <c r="O49" s="94" t="s">
        <v>25</v>
      </c>
      <c r="R49" s="33" t="s">
        <v>57</v>
      </c>
    </row>
    <row r="50" spans="1:18" ht="18" customHeight="1" thickBot="1" x14ac:dyDescent="0.25">
      <c r="B50" s="92" t="s">
        <v>0</v>
      </c>
      <c r="C50" s="97">
        <f>SUM(C46:C49)</f>
        <v>0</v>
      </c>
      <c r="D50" s="97">
        <f t="shared" ref="D50:N50" si="5">SUM(D46:D49)</f>
        <v>0</v>
      </c>
      <c r="E50" s="97">
        <f t="shared" si="5"/>
        <v>0</v>
      </c>
      <c r="F50" s="97">
        <f t="shared" si="5"/>
        <v>0</v>
      </c>
      <c r="G50" s="97">
        <f t="shared" si="5"/>
        <v>0</v>
      </c>
      <c r="H50" s="97">
        <f t="shared" si="5"/>
        <v>0</v>
      </c>
      <c r="I50" s="97">
        <f t="shared" si="5"/>
        <v>0</v>
      </c>
      <c r="J50" s="97">
        <f t="shared" si="5"/>
        <v>0</v>
      </c>
      <c r="K50" s="97">
        <f t="shared" si="5"/>
        <v>0</v>
      </c>
      <c r="L50" s="97">
        <f t="shared" si="5"/>
        <v>0</v>
      </c>
      <c r="M50" s="97">
        <f t="shared" si="5"/>
        <v>0</v>
      </c>
      <c r="N50" s="97">
        <f t="shared" si="5"/>
        <v>0</v>
      </c>
      <c r="O50" s="95" t="s">
        <v>25</v>
      </c>
      <c r="R50" s="120" t="s">
        <v>48</v>
      </c>
    </row>
    <row r="57" spans="1:18" ht="18" customHeight="1" x14ac:dyDescent="0.2">
      <c r="R57" s="120" t="s">
        <v>59</v>
      </c>
    </row>
  </sheetData>
  <sheetProtection algorithmName="SHA-512" hashValue="CU8/OymylC75mc/2KTILCK6IAPmvAmA5Q+amGPzUZLynloYFtt1jbwB8CTBGOHoZoj8uJxibEQxE5CWAVHn7dg==" saltValue="ROL9m9PVhAPnSH5a5bvNbA==" spinCount="100000" sheet="1" objects="1" scenarios="1"/>
  <protectedRanges>
    <protectedRange sqref="B48:B49" name="Intervallo6"/>
    <protectedRange sqref="C26:N28" name="Intervallo4"/>
    <protectedRange sqref="C8:N8" name="Intervallo2"/>
    <protectedRange sqref="C6:N6" name="Intervallo1"/>
    <protectedRange sqref="C24:N24" name="Intervallo3"/>
    <protectedRange sqref="C46:N49" name="Intervallo5"/>
  </protectedRanges>
  <mergeCells count="3">
    <mergeCell ref="K2:M2"/>
    <mergeCell ref="K3:M3"/>
    <mergeCell ref="A1:B3"/>
  </mergeCells>
  <dataValidations disablePrompts="1" count="6">
    <dataValidation allowBlank="1" showInputMessage="1" showErrorMessage="1" prompt="Il segnaposto del logo si trova in questa cella." sqref="N2" xr:uid="{C95257D8-3930-4F5C-8D70-88B292233801}"/>
    <dataValidation allowBlank="1" showInputMessage="1" showErrorMessage="1" prompt="Immettere i costi dei dipendenti nella tabella Totale effettivo partendo dalla cella a destra." sqref="A4" xr:uid="{177C6CBD-70F5-4EE0-A8BD-78C9CA33B2BD}"/>
    <dataValidation allowBlank="1" showInputMessage="1" showErrorMessage="1" prompt="Immettere i costi dei dipendenti nella tabella Totale effettivo partendo dalla cella a destra. L'istruzione successiva si trova nella cella A10." sqref="A5" xr:uid="{C3141D3D-0B91-4F53-BE3F-38687FD87D6B}"/>
    <dataValidation allowBlank="1" showInputMessage="1" showErrorMessage="1" prompt="Immettere i costi di Office nella tabella Effettivo di Office a partire dalla cella a destra. L'istruzione successiva si trova nella cella A21." sqref="A23" xr:uid="{6B251561-6C81-4CE6-8EBF-9D5790C7CB5E}"/>
    <dataValidation allowBlank="1" showInputMessage="1" showErrorMessage="1" prompt="Immettere i costi di marketing nella tabella Effettivo di marketing a partire dalla cella a destra. L'istruzione successiva si trova nella cella A30." sqref="A30" xr:uid="{D284BFB1-3C99-4A34-BA1D-2099E5838FB2}"/>
    <dataValidation allowBlank="1" showInputMessage="1" showErrorMessage="1" sqref="A1" xr:uid="{79AE6394-A51C-466A-B4A1-C38D88BF4EBB}"/>
  </dataValidations>
  <printOptions horizontalCentered="1"/>
  <pageMargins left="0.39370078740157483" right="0.39370078740157483" top="0.39370078740157483" bottom="0.39370078740157483" header="0.39370078740157483" footer="0.39370078740157483"/>
  <pageSetup paperSize="9" scale="4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F4C250-A936-467F-809C-5D64B93507A4}">
  <sheetPr codeName="Foglio1">
    <tabColor theme="7"/>
    <pageSetUpPr autoPageBreaks="0" fitToPage="1"/>
  </sheetPr>
  <dimension ref="A1:U26"/>
  <sheetViews>
    <sheetView showGridLines="0" topLeftCell="B1" zoomScaleNormal="100" workbookViewId="0">
      <selection activeCell="O18" sqref="O18"/>
    </sheetView>
  </sheetViews>
  <sheetFormatPr baseColWidth="10" defaultColWidth="9.19921875" defaultRowHeight="18" customHeight="1" x14ac:dyDescent="0.2"/>
  <cols>
    <col min="1" max="1" width="1.796875" style="1" customWidth="1"/>
    <col min="2" max="2" width="44.19921875" style="2" customWidth="1"/>
    <col min="3" max="15" width="15.796875" style="2" customWidth="1"/>
    <col min="16" max="16" width="4.796875" style="1" customWidth="1"/>
    <col min="17" max="16384" width="9.19921875" style="2"/>
  </cols>
  <sheetData>
    <row r="1" spans="1:20" s="1" customFormat="1" ht="18" customHeight="1" x14ac:dyDescent="0.2">
      <c r="A1" s="128" t="str">
        <f>'2025'!A1</f>
        <v xml:space="preserve">Il Mio Negozio </v>
      </c>
      <c r="B1" s="128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16" t="s">
        <v>26</v>
      </c>
    </row>
    <row r="2" spans="1:20" s="1" customFormat="1" ht="18" customHeight="1" x14ac:dyDescent="0.2">
      <c r="A2" s="128"/>
      <c r="B2" s="128"/>
      <c r="C2" s="42"/>
      <c r="D2" s="42"/>
      <c r="E2" s="40"/>
      <c r="F2" s="7"/>
      <c r="G2" s="7"/>
      <c r="H2" s="7"/>
      <c r="I2" s="7"/>
      <c r="J2" s="7"/>
      <c r="K2" s="126"/>
      <c r="L2" s="126"/>
      <c r="M2" s="126"/>
      <c r="N2" s="18"/>
      <c r="O2" s="18"/>
      <c r="P2" s="6"/>
    </row>
    <row r="3" spans="1:20" s="1" customFormat="1" ht="18" customHeight="1" x14ac:dyDescent="0.2">
      <c r="A3" s="128"/>
      <c r="B3" s="128"/>
      <c r="C3" s="42"/>
      <c r="D3" s="42"/>
      <c r="E3" s="41"/>
      <c r="F3" s="8"/>
      <c r="G3" s="8"/>
      <c r="H3" s="8"/>
      <c r="I3" s="8"/>
      <c r="J3" s="8"/>
      <c r="K3" s="127"/>
      <c r="L3" s="127"/>
      <c r="M3" s="127"/>
      <c r="N3" s="18"/>
      <c r="O3" s="18"/>
      <c r="P3" s="6"/>
    </row>
    <row r="4" spans="1:20" s="9" customFormat="1" ht="18" customHeight="1" thickBot="1" x14ac:dyDescent="0.25">
      <c r="A4" s="13"/>
      <c r="B4" s="43"/>
      <c r="C4" s="44" t="s">
        <v>1</v>
      </c>
      <c r="D4" s="44" t="s">
        <v>3</v>
      </c>
      <c r="E4" s="44" t="s">
        <v>5</v>
      </c>
      <c r="F4" s="44" t="s">
        <v>7</v>
      </c>
      <c r="G4" s="44" t="s">
        <v>9</v>
      </c>
      <c r="H4" s="44" t="s">
        <v>11</v>
      </c>
      <c r="I4" s="45" t="s">
        <v>13</v>
      </c>
      <c r="J4" s="44" t="s">
        <v>15</v>
      </c>
      <c r="K4" s="44" t="s">
        <v>17</v>
      </c>
      <c r="L4" s="44" t="s">
        <v>19</v>
      </c>
      <c r="M4" s="44" t="s">
        <v>21</v>
      </c>
      <c r="N4" s="45" t="s">
        <v>23</v>
      </c>
      <c r="O4" s="44" t="s">
        <v>25</v>
      </c>
    </row>
    <row r="5" spans="1:20" ht="18" customHeight="1" thickBot="1" x14ac:dyDescent="0.25">
      <c r="A5" s="13"/>
      <c r="B5" s="66" t="s">
        <v>27</v>
      </c>
      <c r="C5" s="67" t="s">
        <v>2</v>
      </c>
      <c r="D5" s="68" t="s">
        <v>4</v>
      </c>
      <c r="E5" s="69" t="s">
        <v>6</v>
      </c>
      <c r="F5" s="68" t="s">
        <v>8</v>
      </c>
      <c r="G5" s="68" t="s">
        <v>10</v>
      </c>
      <c r="H5" s="68" t="s">
        <v>12</v>
      </c>
      <c r="I5" s="68" t="s">
        <v>14</v>
      </c>
      <c r="J5" s="68" t="s">
        <v>16</v>
      </c>
      <c r="K5" s="68" t="s">
        <v>18</v>
      </c>
      <c r="L5" s="68" t="s">
        <v>20</v>
      </c>
      <c r="M5" s="68" t="s">
        <v>22</v>
      </c>
      <c r="N5" s="68" t="s">
        <v>24</v>
      </c>
      <c r="O5" s="70" t="s">
        <v>25</v>
      </c>
      <c r="R5" s="30"/>
      <c r="S5" s="33"/>
      <c r="T5" s="33"/>
    </row>
    <row r="6" spans="1:20" s="33" customFormat="1" ht="18" customHeight="1" thickBot="1" x14ac:dyDescent="0.25">
      <c r="A6" s="31"/>
      <c r="B6" s="51" t="s">
        <v>43</v>
      </c>
      <c r="C6" s="82"/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  <c r="O6" s="54">
        <f>SUM(C6:N6)</f>
        <v>0</v>
      </c>
      <c r="P6" s="30"/>
      <c r="R6" s="30"/>
      <c r="T6" s="33" t="s">
        <v>47</v>
      </c>
    </row>
    <row r="7" spans="1:20" ht="18" customHeight="1" thickBot="1" x14ac:dyDescent="0.25">
      <c r="A7" s="13"/>
      <c r="B7" s="51" t="s">
        <v>44</v>
      </c>
      <c r="C7" s="106">
        <f>C6/(1+'2025'!$A$7)</f>
        <v>0</v>
      </c>
      <c r="D7" s="106">
        <f>D6/(1+'2025'!$A$7)</f>
        <v>0</v>
      </c>
      <c r="E7" s="106">
        <f>E6/(1+'2025'!$A$7)</f>
        <v>0</v>
      </c>
      <c r="F7" s="106">
        <f>F6/(1+'2025'!$A$7)</f>
        <v>0</v>
      </c>
      <c r="G7" s="106">
        <f>G6/(1+'2025'!$A$7)</f>
        <v>0</v>
      </c>
      <c r="H7" s="106">
        <f>H6/(1+'2025'!$A$7)</f>
        <v>0</v>
      </c>
      <c r="I7" s="106">
        <f>I6/(1+'2025'!$A$7)</f>
        <v>0</v>
      </c>
      <c r="J7" s="106">
        <f>J6/(1+'2025'!$A$7)</f>
        <v>0</v>
      </c>
      <c r="K7" s="106">
        <f>K6/(1+'2025'!$A$7)</f>
        <v>0</v>
      </c>
      <c r="L7" s="106">
        <f>L6/(1+'2025'!$A$7)</f>
        <v>0</v>
      </c>
      <c r="M7" s="106">
        <f>M6/(1+'2025'!$A$7)</f>
        <v>0</v>
      </c>
      <c r="N7" s="106">
        <f>N6/(1+'2025'!$A$7)</f>
        <v>0</v>
      </c>
      <c r="O7" s="103">
        <f>SUM(C7:N7)</f>
        <v>0</v>
      </c>
      <c r="R7" s="30"/>
      <c r="S7" s="33"/>
      <c r="T7" s="119" t="s">
        <v>48</v>
      </c>
    </row>
    <row r="8" spans="1:20" ht="18" customHeight="1" thickBot="1" x14ac:dyDescent="0.25">
      <c r="A8" s="13"/>
      <c r="B8" s="71" t="s">
        <v>30</v>
      </c>
      <c r="C8" s="104"/>
      <c r="D8" s="105"/>
      <c r="E8" s="105"/>
      <c r="F8" s="105"/>
      <c r="G8" s="105"/>
      <c r="H8" s="105"/>
      <c r="I8" s="105"/>
      <c r="J8" s="105"/>
      <c r="K8" s="105"/>
      <c r="L8" s="105"/>
      <c r="M8" s="105"/>
      <c r="N8" s="105"/>
      <c r="O8" s="73">
        <f>SUM(C8:N8)</f>
        <v>0</v>
      </c>
      <c r="R8" s="30"/>
      <c r="S8" s="33"/>
      <c r="T8" s="33" t="s">
        <v>49</v>
      </c>
    </row>
    <row r="9" spans="1:20" ht="18" customHeight="1" thickBot="1" x14ac:dyDescent="0.25">
      <c r="A9" s="13"/>
      <c r="B9" s="74" t="s">
        <v>29</v>
      </c>
      <c r="C9" s="108" t="e">
        <f>C6/C8</f>
        <v>#DIV/0!</v>
      </c>
      <c r="D9" s="108" t="e">
        <f t="shared" ref="D9:N9" si="0">D6/D8</f>
        <v>#DIV/0!</v>
      </c>
      <c r="E9" s="108" t="e">
        <f t="shared" si="0"/>
        <v>#DIV/0!</v>
      </c>
      <c r="F9" s="108" t="e">
        <f t="shared" si="0"/>
        <v>#DIV/0!</v>
      </c>
      <c r="G9" s="108" t="e">
        <f t="shared" si="0"/>
        <v>#DIV/0!</v>
      </c>
      <c r="H9" s="108" t="e">
        <f t="shared" si="0"/>
        <v>#DIV/0!</v>
      </c>
      <c r="I9" s="108" t="e">
        <f t="shared" si="0"/>
        <v>#DIV/0!</v>
      </c>
      <c r="J9" s="108" t="e">
        <f t="shared" si="0"/>
        <v>#DIV/0!</v>
      </c>
      <c r="K9" s="108" t="e">
        <f t="shared" si="0"/>
        <v>#DIV/0!</v>
      </c>
      <c r="L9" s="108" t="e">
        <f t="shared" si="0"/>
        <v>#DIV/0!</v>
      </c>
      <c r="M9" s="108" t="e">
        <f t="shared" si="0"/>
        <v>#DIV/0!</v>
      </c>
      <c r="N9" s="108" t="e">
        <f t="shared" si="0"/>
        <v>#DIV/0!</v>
      </c>
      <c r="O9" s="107" t="e">
        <f>O7/O8</f>
        <v>#DIV/0!</v>
      </c>
      <c r="R9" s="30"/>
      <c r="S9" s="33"/>
      <c r="T9" s="119" t="s">
        <v>48</v>
      </c>
    </row>
    <row r="10" spans="1:20" s="1" customFormat="1" ht="18" customHeight="1" thickBot="1" x14ac:dyDescent="0.25">
      <c r="A10" s="13"/>
      <c r="B10" s="19"/>
      <c r="C10" s="19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4"/>
      <c r="R10" s="30"/>
      <c r="S10" s="30"/>
      <c r="T10" s="30"/>
    </row>
    <row r="11" spans="1:20" ht="18" customHeight="1" thickBot="1" x14ac:dyDescent="0.25">
      <c r="A11" s="13"/>
      <c r="B11" s="81" t="s">
        <v>28</v>
      </c>
      <c r="C11" s="67" t="s">
        <v>2</v>
      </c>
      <c r="D11" s="68" t="s">
        <v>4</v>
      </c>
      <c r="E11" s="69" t="s">
        <v>6</v>
      </c>
      <c r="F11" s="68" t="s">
        <v>8</v>
      </c>
      <c r="G11" s="68" t="s">
        <v>10</v>
      </c>
      <c r="H11" s="68" t="s">
        <v>12</v>
      </c>
      <c r="I11" s="68" t="s">
        <v>14</v>
      </c>
      <c r="J11" s="68" t="s">
        <v>16</v>
      </c>
      <c r="K11" s="68" t="s">
        <v>18</v>
      </c>
      <c r="L11" s="68" t="s">
        <v>20</v>
      </c>
      <c r="M11" s="68" t="s">
        <v>22</v>
      </c>
      <c r="N11" s="68" t="s">
        <v>24</v>
      </c>
      <c r="O11" s="70" t="s">
        <v>25</v>
      </c>
    </row>
    <row r="12" spans="1:20" ht="18" customHeight="1" thickBot="1" x14ac:dyDescent="0.25">
      <c r="A12" s="13"/>
      <c r="B12" s="71" t="s">
        <v>31</v>
      </c>
      <c r="C12" s="83"/>
      <c r="D12" s="83"/>
      <c r="E12" s="83"/>
      <c r="F12" s="83"/>
      <c r="G12" s="83"/>
      <c r="H12" s="83"/>
      <c r="I12" s="83"/>
      <c r="J12" s="83"/>
      <c r="K12" s="83"/>
      <c r="L12" s="83"/>
      <c r="M12" s="83"/>
      <c r="N12" s="83"/>
      <c r="O12" s="72">
        <f t="shared" ref="O12:O18" si="1">SUM(C12:N12)</f>
        <v>0</v>
      </c>
      <c r="S12" s="33"/>
      <c r="T12" s="33" t="s">
        <v>51</v>
      </c>
    </row>
    <row r="13" spans="1:20" ht="18" customHeight="1" thickBot="1" x14ac:dyDescent="0.25">
      <c r="A13" s="13"/>
      <c r="B13" s="84" t="s">
        <v>36</v>
      </c>
      <c r="C13" s="85" t="e">
        <f>C7/C12</f>
        <v>#DIV/0!</v>
      </c>
      <c r="D13" s="86" t="e">
        <f t="shared" ref="D13:N13" si="2">D7/D12</f>
        <v>#DIV/0!</v>
      </c>
      <c r="E13" s="86" t="e">
        <f t="shared" si="2"/>
        <v>#DIV/0!</v>
      </c>
      <c r="F13" s="86" t="e">
        <f t="shared" si="2"/>
        <v>#DIV/0!</v>
      </c>
      <c r="G13" s="86" t="e">
        <f t="shared" si="2"/>
        <v>#DIV/0!</v>
      </c>
      <c r="H13" s="86" t="e">
        <f t="shared" si="2"/>
        <v>#DIV/0!</v>
      </c>
      <c r="I13" s="86" t="e">
        <f t="shared" si="2"/>
        <v>#DIV/0!</v>
      </c>
      <c r="J13" s="86" t="e">
        <f t="shared" si="2"/>
        <v>#DIV/0!</v>
      </c>
      <c r="K13" s="86" t="e">
        <f t="shared" si="2"/>
        <v>#DIV/0!</v>
      </c>
      <c r="L13" s="86" t="e">
        <f t="shared" si="2"/>
        <v>#DIV/0!</v>
      </c>
      <c r="M13" s="86" t="e">
        <f t="shared" si="2"/>
        <v>#DIV/0!</v>
      </c>
      <c r="N13" s="86" t="e">
        <f t="shared" si="2"/>
        <v>#DIV/0!</v>
      </c>
      <c r="O13" s="87" t="e">
        <f>O7/O12</f>
        <v>#DIV/0!</v>
      </c>
      <c r="S13" s="33"/>
      <c r="T13" s="120" t="s">
        <v>48</v>
      </c>
    </row>
    <row r="14" spans="1:20" ht="18" customHeight="1" thickBot="1" x14ac:dyDescent="0.25">
      <c r="A14" s="13"/>
      <c r="B14" s="71" t="s">
        <v>32</v>
      </c>
      <c r="C14" s="83"/>
      <c r="D14" s="83"/>
      <c r="E14" s="83"/>
      <c r="F14" s="83"/>
      <c r="G14" s="83"/>
      <c r="H14" s="83"/>
      <c r="I14" s="83"/>
      <c r="J14" s="83"/>
      <c r="K14" s="83"/>
      <c r="L14" s="83"/>
      <c r="M14" s="83"/>
      <c r="N14" s="83"/>
      <c r="O14" s="72">
        <f t="shared" si="1"/>
        <v>0</v>
      </c>
      <c r="S14" s="33"/>
      <c r="T14" s="33" t="s">
        <v>52</v>
      </c>
    </row>
    <row r="15" spans="1:20" ht="18" customHeight="1" thickBot="1" x14ac:dyDescent="0.25">
      <c r="A15" s="13"/>
      <c r="B15" s="71" t="s">
        <v>33</v>
      </c>
      <c r="C15" s="83"/>
      <c r="D15" s="83"/>
      <c r="E15" s="83"/>
      <c r="F15" s="83"/>
      <c r="G15" s="83"/>
      <c r="H15" s="83"/>
      <c r="I15" s="83"/>
      <c r="J15" s="83"/>
      <c r="K15" s="83"/>
      <c r="L15" s="83"/>
      <c r="M15" s="83"/>
      <c r="N15" s="83"/>
      <c r="O15" s="72">
        <f t="shared" si="1"/>
        <v>0</v>
      </c>
      <c r="S15" s="33"/>
      <c r="T15" s="121" t="s">
        <v>53</v>
      </c>
    </row>
    <row r="16" spans="1:20" ht="18" customHeight="1" thickBot="1" x14ac:dyDescent="0.25">
      <c r="A16" s="13"/>
      <c r="B16" s="71" t="s">
        <v>34</v>
      </c>
      <c r="C16" s="82"/>
      <c r="D16" s="83"/>
      <c r="E16" s="83"/>
      <c r="F16" s="83"/>
      <c r="G16" s="83"/>
      <c r="H16" s="83"/>
      <c r="I16" s="83"/>
      <c r="J16" s="83"/>
      <c r="K16" s="83"/>
      <c r="L16" s="83"/>
      <c r="M16" s="83"/>
      <c r="N16" s="83"/>
      <c r="O16" s="72">
        <f t="shared" si="1"/>
        <v>0</v>
      </c>
      <c r="S16" s="33"/>
      <c r="T16" s="121" t="s">
        <v>54</v>
      </c>
    </row>
    <row r="17" spans="1:21" ht="18" customHeight="1" thickBot="1" x14ac:dyDescent="0.25">
      <c r="A17" s="13"/>
      <c r="B17" s="88" t="s">
        <v>0</v>
      </c>
      <c r="C17" s="102">
        <f>C12+C14+C15+C16</f>
        <v>0</v>
      </c>
      <c r="D17" s="102">
        <f t="shared" ref="D17:N17" si="3">D12+D14+D15+D16</f>
        <v>0</v>
      </c>
      <c r="E17" s="102">
        <f t="shared" si="3"/>
        <v>0</v>
      </c>
      <c r="F17" s="102">
        <f t="shared" si="3"/>
        <v>0</v>
      </c>
      <c r="G17" s="102">
        <f t="shared" si="3"/>
        <v>0</v>
      </c>
      <c r="H17" s="102">
        <f t="shared" si="3"/>
        <v>0</v>
      </c>
      <c r="I17" s="102">
        <f t="shared" si="3"/>
        <v>0</v>
      </c>
      <c r="J17" s="102">
        <f t="shared" si="3"/>
        <v>0</v>
      </c>
      <c r="K17" s="102">
        <f t="shared" si="3"/>
        <v>0</v>
      </c>
      <c r="L17" s="102">
        <f t="shared" si="3"/>
        <v>0</v>
      </c>
      <c r="M17" s="102">
        <f t="shared" si="3"/>
        <v>0</v>
      </c>
      <c r="N17" s="102">
        <f t="shared" si="3"/>
        <v>0</v>
      </c>
      <c r="O17" s="76">
        <f t="shared" si="1"/>
        <v>0</v>
      </c>
      <c r="S17" s="33"/>
      <c r="T17" s="120" t="s">
        <v>48</v>
      </c>
    </row>
    <row r="18" spans="1:21" ht="18" customHeight="1" x14ac:dyDescent="0.2">
      <c r="A18" s="13"/>
      <c r="B18" s="23" t="s">
        <v>35</v>
      </c>
      <c r="C18" s="24">
        <f>C7-'2024'!C17</f>
        <v>0</v>
      </c>
      <c r="D18" s="24">
        <f>D7-'2024'!D17</f>
        <v>0</v>
      </c>
      <c r="E18" s="24">
        <f>E7-'2024'!E17</f>
        <v>0</v>
      </c>
      <c r="F18" s="24">
        <f>F7-'2024'!F17</f>
        <v>0</v>
      </c>
      <c r="G18" s="24">
        <f>G7-'2024'!G17</f>
        <v>0</v>
      </c>
      <c r="H18" s="24">
        <f>H7-'2024'!H17</f>
        <v>0</v>
      </c>
      <c r="I18" s="24">
        <f>I7-'2024'!I17</f>
        <v>0</v>
      </c>
      <c r="J18" s="24">
        <f>J7-'2024'!J17</f>
        <v>0</v>
      </c>
      <c r="K18" s="24">
        <f>K7-'2024'!K17</f>
        <v>0</v>
      </c>
      <c r="L18" s="24">
        <f>L7-'2024'!L17</f>
        <v>0</v>
      </c>
      <c r="M18" s="24">
        <f>M7-'2024'!M17</f>
        <v>0</v>
      </c>
      <c r="N18" s="24">
        <f>N7-'2024'!N17</f>
        <v>0</v>
      </c>
      <c r="O18" s="25">
        <f>O7-'2024'!O17</f>
        <v>0</v>
      </c>
      <c r="S18" s="33"/>
      <c r="T18" s="120" t="s">
        <v>48</v>
      </c>
    </row>
    <row r="19" spans="1:21" ht="18" customHeight="1" thickBot="1" x14ac:dyDescent="0.25">
      <c r="A19" s="13"/>
      <c r="B19" s="20"/>
      <c r="C19" s="20"/>
      <c r="D19" s="3"/>
      <c r="E19" s="3"/>
      <c r="F19" s="5"/>
      <c r="G19" s="5"/>
      <c r="H19" s="5"/>
      <c r="I19" s="5"/>
      <c r="J19" s="5"/>
      <c r="K19" s="5"/>
      <c r="L19" s="5"/>
      <c r="M19" s="5"/>
      <c r="N19" s="5"/>
      <c r="O19" s="4"/>
    </row>
    <row r="20" spans="1:21" ht="18" customHeight="1" thickBot="1" x14ac:dyDescent="0.25">
      <c r="A20" s="13"/>
      <c r="B20" s="90" t="s">
        <v>37</v>
      </c>
      <c r="C20" s="67" t="s">
        <v>2</v>
      </c>
      <c r="D20" s="68" t="s">
        <v>4</v>
      </c>
      <c r="E20" s="69" t="s">
        <v>6</v>
      </c>
      <c r="F20" s="68" t="s">
        <v>8</v>
      </c>
      <c r="G20" s="68" t="s">
        <v>10</v>
      </c>
      <c r="H20" s="68" t="s">
        <v>12</v>
      </c>
      <c r="I20" s="68" t="s">
        <v>14</v>
      </c>
      <c r="J20" s="68" t="s">
        <v>16</v>
      </c>
      <c r="K20" s="68" t="s">
        <v>18</v>
      </c>
      <c r="L20" s="68" t="s">
        <v>20</v>
      </c>
      <c r="M20" s="68" t="s">
        <v>22</v>
      </c>
      <c r="N20" s="68" t="s">
        <v>24</v>
      </c>
      <c r="O20" s="70" t="s">
        <v>25</v>
      </c>
    </row>
    <row r="21" spans="1:21" ht="18" customHeight="1" thickBot="1" x14ac:dyDescent="0.25">
      <c r="A21" s="13"/>
      <c r="B21" s="71" t="s">
        <v>38</v>
      </c>
      <c r="C21" s="83"/>
      <c r="D21" s="83"/>
      <c r="E21" s="83"/>
      <c r="F21" s="83"/>
      <c r="G21" s="83"/>
      <c r="H21" s="83"/>
      <c r="I21" s="83"/>
      <c r="J21" s="83"/>
      <c r="K21" s="83"/>
      <c r="L21" s="83"/>
      <c r="M21" s="83"/>
      <c r="N21" s="83"/>
      <c r="O21" s="70" t="s">
        <v>25</v>
      </c>
      <c r="S21" s="33"/>
      <c r="T21" s="33" t="s">
        <v>55</v>
      </c>
      <c r="U21" s="33"/>
    </row>
    <row r="22" spans="1:21" ht="18" customHeight="1" thickBot="1" x14ac:dyDescent="0.25">
      <c r="A22" s="13"/>
      <c r="B22" s="71" t="s">
        <v>39</v>
      </c>
      <c r="C22" s="83"/>
      <c r="D22" s="83"/>
      <c r="E22" s="83"/>
      <c r="F22" s="83"/>
      <c r="G22" s="83"/>
      <c r="H22" s="83"/>
      <c r="I22" s="83"/>
      <c r="J22" s="83"/>
      <c r="K22" s="83"/>
      <c r="L22" s="83"/>
      <c r="M22" s="83"/>
      <c r="N22" s="83"/>
      <c r="O22" s="70" t="s">
        <v>25</v>
      </c>
      <c r="S22" s="33"/>
      <c r="T22" s="121" t="s">
        <v>56</v>
      </c>
      <c r="U22" s="33"/>
    </row>
    <row r="23" spans="1:21" ht="18" customHeight="1" thickBot="1" x14ac:dyDescent="0.25">
      <c r="A23" s="13"/>
      <c r="B23" s="71"/>
      <c r="C23" s="83"/>
      <c r="D23" s="83"/>
      <c r="E23" s="83"/>
      <c r="F23" s="83"/>
      <c r="G23" s="83"/>
      <c r="H23" s="83"/>
      <c r="I23" s="83"/>
      <c r="J23" s="83"/>
      <c r="K23" s="83"/>
      <c r="L23" s="83"/>
      <c r="M23" s="83"/>
      <c r="N23" s="83"/>
      <c r="O23" s="70" t="s">
        <v>25</v>
      </c>
      <c r="S23" s="33"/>
      <c r="T23" s="33" t="s">
        <v>57</v>
      </c>
      <c r="U23" s="33"/>
    </row>
    <row r="24" spans="1:21" ht="18" customHeight="1" thickBot="1" x14ac:dyDescent="0.25">
      <c r="A24" s="13"/>
      <c r="B24" s="91"/>
      <c r="C24" s="75"/>
      <c r="D24" s="75"/>
      <c r="E24" s="75"/>
      <c r="F24" s="75"/>
      <c r="G24" s="75"/>
      <c r="H24" s="75"/>
      <c r="I24" s="75"/>
      <c r="J24" s="75"/>
      <c r="K24" s="75"/>
      <c r="L24" s="75"/>
      <c r="M24" s="75"/>
      <c r="N24" s="75"/>
      <c r="O24" s="70" t="s">
        <v>25</v>
      </c>
      <c r="S24" s="33"/>
      <c r="T24" s="33" t="s">
        <v>57</v>
      </c>
      <c r="U24" s="33"/>
    </row>
    <row r="25" spans="1:21" s="33" customFormat="1" ht="18" customHeight="1" thickBot="1" x14ac:dyDescent="0.25">
      <c r="A25" s="30"/>
      <c r="B25" s="23" t="s">
        <v>0</v>
      </c>
      <c r="C25" s="24">
        <f>SUM(C21:C24)</f>
        <v>0</v>
      </c>
      <c r="D25" s="24">
        <f t="shared" ref="D25:N25" si="4">SUM(D21:D24)</f>
        <v>0</v>
      </c>
      <c r="E25" s="24">
        <f t="shared" si="4"/>
        <v>0</v>
      </c>
      <c r="F25" s="24">
        <f t="shared" si="4"/>
        <v>0</v>
      </c>
      <c r="G25" s="24">
        <f t="shared" si="4"/>
        <v>0</v>
      </c>
      <c r="H25" s="24">
        <f t="shared" si="4"/>
        <v>0</v>
      </c>
      <c r="I25" s="24">
        <f t="shared" si="4"/>
        <v>0</v>
      </c>
      <c r="J25" s="24">
        <f t="shared" si="4"/>
        <v>0</v>
      </c>
      <c r="K25" s="24">
        <f t="shared" si="4"/>
        <v>0</v>
      </c>
      <c r="L25" s="24">
        <f t="shared" si="4"/>
        <v>0</v>
      </c>
      <c r="M25" s="24">
        <f t="shared" si="4"/>
        <v>0</v>
      </c>
      <c r="N25" s="24">
        <f t="shared" si="4"/>
        <v>0</v>
      </c>
      <c r="O25" s="70" t="s">
        <v>25</v>
      </c>
      <c r="P25" s="30"/>
      <c r="T25" s="120" t="s">
        <v>48</v>
      </c>
    </row>
    <row r="26" spans="1:21" ht="18" customHeight="1" x14ac:dyDescent="0.2">
      <c r="O26" s="70" t="s">
        <v>25</v>
      </c>
      <c r="S26" s="33"/>
      <c r="T26" s="33"/>
      <c r="U26" s="33"/>
    </row>
  </sheetData>
  <sheetProtection algorithmName="SHA-512" hashValue="XTDJGTGGw1OgqtbJJ1Cc1NYnMAfXvJ3TY3OqlZTdwEk/mMSPYzAuj9/f8/8PipfnKRz/1/SFzzfng2tVZ/kyLw==" saltValue="Lg12wETu6aHKI0GRp030eA==" spinCount="100000" sheet="1" objects="1" scenarios="1"/>
  <protectedRanges>
    <protectedRange sqref="C21:N24" name="Intervallo5"/>
    <protectedRange sqref="C14:N16" name="Intervallo4"/>
    <protectedRange sqref="C12:N12" name="Intervallo3"/>
    <protectedRange sqref="C8:N8" name="Intervallo2"/>
    <protectedRange sqref="C6:N6" name="Intervallo1"/>
  </protectedRanges>
  <mergeCells count="3">
    <mergeCell ref="K2:M2"/>
    <mergeCell ref="K3:M3"/>
    <mergeCell ref="A1:B3"/>
  </mergeCells>
  <dataValidations count="5">
    <dataValidation allowBlank="1" showInputMessage="1" showErrorMessage="1" prompt="Immettere i costi di marketing nella tabella Effettivo di marketing a partire dalla cella a destra. L'istruzione successiva si trova nella cella A30." sqref="A18" xr:uid="{2A8F7F0D-329D-4F95-979C-0A64D5D2EF29}"/>
    <dataValidation allowBlank="1" showInputMessage="1" showErrorMessage="1" prompt="Immettere i costi di Office nella tabella Effettivo di Office a partire dalla cella a destra. L'istruzione successiva si trova nella cella A21." sqref="A11" xr:uid="{715EB298-BD2D-4198-8EDD-4D04143D97B1}"/>
    <dataValidation allowBlank="1" showInputMessage="1" showErrorMessage="1" prompt="Immettere i costi dei dipendenti nella tabella Totale effettivo partendo dalla cella a destra. L'istruzione successiva si trova nella cella A10." sqref="A5" xr:uid="{E3C4D4BB-535E-44AD-8610-130BA16CDA54}"/>
    <dataValidation allowBlank="1" showInputMessage="1" showErrorMessage="1" prompt="Immettere i costi dei dipendenti nella tabella Totale effettivo partendo dalla cella a destra." sqref="A4" xr:uid="{788AC90A-2951-423B-80FD-A0EB54BD8AB1}"/>
    <dataValidation allowBlank="1" showInputMessage="1" showErrorMessage="1" prompt="Il segnaposto del logo si trova in questa cella." sqref="N2" xr:uid="{DA9434E3-B340-4B1E-9459-5A3C2DAD4A6A}"/>
  </dataValidations>
  <printOptions horizontalCentered="1"/>
  <pageMargins left="0.39370078740157483" right="0.39370078740157483" top="0.39370078740157483" bottom="0.39370078740157483" header="0.39370078740157483" footer="0.39370078740157483"/>
  <pageSetup paperSize="9" scale="60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>
    <tabColor theme="8"/>
    <pageSetUpPr autoPageBreaks="0" fitToPage="1"/>
  </sheetPr>
  <dimension ref="A1:P62"/>
  <sheetViews>
    <sheetView showGridLines="0" zoomScaleNormal="100" workbookViewId="0">
      <selection activeCell="F22" sqref="F22"/>
    </sheetView>
  </sheetViews>
  <sheetFormatPr baseColWidth="10" defaultColWidth="9.19921875" defaultRowHeight="18" x14ac:dyDescent="0.2"/>
  <cols>
    <col min="1" max="1" width="4.796875" style="15" customWidth="1"/>
    <col min="2" max="2" width="30.796875" style="2" customWidth="1"/>
    <col min="3" max="6" width="25.796875" style="2" customWidth="1"/>
    <col min="7" max="7" width="7.3984375" style="1" customWidth="1"/>
    <col min="8" max="8" width="9" customWidth="1"/>
    <col min="9" max="16384" width="9.19921875" style="2"/>
  </cols>
  <sheetData>
    <row r="1" spans="1:16" s="1" customFormat="1" ht="24" customHeight="1" x14ac:dyDescent="0.2">
      <c r="A1" s="6"/>
      <c r="B1" s="6"/>
      <c r="C1" s="6"/>
      <c r="D1" s="6"/>
      <c r="E1" s="6"/>
      <c r="F1" s="6"/>
      <c r="G1" s="16" t="s">
        <v>26</v>
      </c>
      <c r="I1"/>
      <c r="J1"/>
      <c r="K1"/>
      <c r="L1"/>
      <c r="M1"/>
      <c r="N1"/>
      <c r="O1"/>
      <c r="P1" t="s">
        <v>26</v>
      </c>
    </row>
    <row r="2" spans="1:16" s="1" customFormat="1" ht="45" customHeight="1" x14ac:dyDescent="0.2">
      <c r="A2" s="6"/>
      <c r="B2" s="59" t="str">
        <f>'2025'!A1</f>
        <v xml:space="preserve">Il Mio Negozio </v>
      </c>
      <c r="C2" s="42"/>
      <c r="D2" s="42"/>
      <c r="E2" s="60"/>
      <c r="F2" s="61"/>
      <c r="G2" s="61"/>
      <c r="I2"/>
      <c r="J2"/>
      <c r="K2"/>
      <c r="L2"/>
      <c r="M2"/>
      <c r="N2"/>
      <c r="O2"/>
      <c r="P2"/>
    </row>
    <row r="3" spans="1:16" s="1" customFormat="1" ht="30" customHeight="1" x14ac:dyDescent="0.2">
      <c r="A3" s="6"/>
      <c r="B3" s="42"/>
      <c r="C3" s="42"/>
      <c r="D3" s="42"/>
      <c r="E3" s="129"/>
      <c r="F3" s="129"/>
      <c r="G3" s="129"/>
      <c r="I3"/>
      <c r="J3"/>
      <c r="K3"/>
      <c r="L3"/>
      <c r="M3"/>
      <c r="N3"/>
      <c r="O3"/>
      <c r="P3"/>
    </row>
    <row r="4" spans="1:16" customFormat="1" ht="18.75" customHeight="1" x14ac:dyDescent="0.15">
      <c r="A4" s="12"/>
    </row>
    <row r="5" spans="1:16" ht="25" customHeight="1" thickBot="1" x14ac:dyDescent="0.25">
      <c r="A5" s="14"/>
      <c r="B5" s="62" t="s">
        <v>40</v>
      </c>
      <c r="C5" s="109">
        <v>2025</v>
      </c>
      <c r="D5" s="110">
        <v>2024</v>
      </c>
      <c r="E5" s="111" t="s">
        <v>41</v>
      </c>
      <c r="F5" s="112" t="s">
        <v>42</v>
      </c>
      <c r="G5" s="9"/>
      <c r="I5"/>
      <c r="J5"/>
      <c r="K5"/>
      <c r="L5"/>
      <c r="M5"/>
      <c r="N5"/>
      <c r="O5"/>
      <c r="P5"/>
    </row>
    <row r="6" spans="1:16" ht="25" customHeight="1" thickBot="1" x14ac:dyDescent="0.25">
      <c r="A6" s="63"/>
      <c r="B6" s="28" t="str">
        <f>'2025'!$B6</f>
        <v>Totale Incassi</v>
      </c>
      <c r="C6" s="26">
        <f>'2025'!$O6</f>
        <v>0</v>
      </c>
      <c r="D6" s="26">
        <f>'2024'!$O6</f>
        <v>0</v>
      </c>
      <c r="E6" s="26">
        <f>C6-D6</f>
        <v>0</v>
      </c>
      <c r="F6" s="27" t="e">
        <f>E6/C6</f>
        <v>#DIV/0!</v>
      </c>
    </row>
    <row r="7" spans="1:16" ht="25" customHeight="1" thickBot="1" x14ac:dyDescent="0.25">
      <c r="A7" s="63"/>
      <c r="B7" s="28" t="str">
        <f>'2025'!$B7</f>
        <v>Ricavi (=Incassi-Iva)</v>
      </c>
      <c r="C7" s="26">
        <f>'2025'!$O7</f>
        <v>0</v>
      </c>
      <c r="D7" s="26">
        <f>'2024'!$O7</f>
        <v>0</v>
      </c>
      <c r="E7" s="26">
        <f>C7-D7</f>
        <v>0</v>
      </c>
      <c r="F7" s="27" t="e">
        <f>E7/C7</f>
        <v>#DIV/0!</v>
      </c>
    </row>
    <row r="8" spans="1:16" ht="25" customHeight="1" thickBot="1" x14ac:dyDescent="0.25">
      <c r="A8" s="14"/>
      <c r="B8" s="28" t="str">
        <f>'2025'!$B8</f>
        <v>Numero scontrini</v>
      </c>
      <c r="C8" s="64">
        <f>'2025'!$O8</f>
        <v>0</v>
      </c>
      <c r="D8" s="64">
        <f>'2024'!$O8</f>
        <v>0</v>
      </c>
      <c r="E8" s="65">
        <f>C8-D8</f>
        <v>0</v>
      </c>
      <c r="F8" s="27" t="e">
        <f>E8/C8</f>
        <v>#DIV/0!</v>
      </c>
      <c r="I8" s="122" t="s">
        <v>60</v>
      </c>
    </row>
    <row r="9" spans="1:16" ht="25" customHeight="1" thickBot="1" x14ac:dyDescent="0.25">
      <c r="A9" s="14"/>
      <c r="B9" s="28" t="str">
        <f>'2025'!$B9</f>
        <v>Scontrino medio</v>
      </c>
      <c r="C9" s="26" t="e">
        <f>'2025'!$O9</f>
        <v>#DIV/0!</v>
      </c>
      <c r="D9" s="26" t="e">
        <f>'2024'!$O9</f>
        <v>#DIV/0!</v>
      </c>
      <c r="E9" s="26" t="e">
        <f>C9-D9</f>
        <v>#DIV/0!</v>
      </c>
      <c r="F9" s="27" t="e">
        <f>E9/C9</f>
        <v>#DIV/0!</v>
      </c>
    </row>
    <row r="10" spans="1:16" ht="12" customHeight="1" thickBot="1" x14ac:dyDescent="0.2">
      <c r="A10" s="2"/>
      <c r="G10" s="2"/>
      <c r="H10" s="2"/>
    </row>
    <row r="11" spans="1:16" ht="25" customHeight="1" thickBot="1" x14ac:dyDescent="0.25">
      <c r="A11" s="14"/>
      <c r="B11" s="36" t="str">
        <f>'2025'!B24</f>
        <v>Acquisti</v>
      </c>
      <c r="C11" s="26">
        <f>'2025'!O24</f>
        <v>0</v>
      </c>
      <c r="D11" s="26">
        <f>'2024'!O12</f>
        <v>0</v>
      </c>
      <c r="E11" s="26">
        <f>C11-D11</f>
        <v>0</v>
      </c>
      <c r="F11" s="27" t="e">
        <f>E11/C11</f>
        <v>#DIV/0!</v>
      </c>
    </row>
    <row r="12" spans="1:16" ht="25" customHeight="1" thickBot="1" x14ac:dyDescent="0.25">
      <c r="A12" s="14"/>
      <c r="B12" s="36" t="str">
        <f>'2025'!B25</f>
        <v>Ricarico medio</v>
      </c>
      <c r="C12" s="38" t="e">
        <f>'2025'!O25</f>
        <v>#DIV/0!</v>
      </c>
      <c r="D12" s="26" t="e">
        <f>'2024'!O13</f>
        <v>#DIV/0!</v>
      </c>
      <c r="E12" s="34" t="e">
        <f>C12-D12</f>
        <v>#DIV/0!</v>
      </c>
      <c r="F12" s="35" t="e">
        <f>E12/C12</f>
        <v>#DIV/0!</v>
      </c>
    </row>
    <row r="13" spans="1:16" ht="24.75" customHeight="1" thickBot="1" x14ac:dyDescent="0.25">
      <c r="A13" s="14"/>
      <c r="B13" s="36" t="str">
        <f>'2025'!B26</f>
        <v>Spese Fisse</v>
      </c>
      <c r="C13" s="26">
        <f>'2025'!O26</f>
        <v>0</v>
      </c>
      <c r="D13" s="26">
        <f>'2024'!O14</f>
        <v>0</v>
      </c>
      <c r="E13" s="26">
        <f t="shared" ref="E13:E15" si="0">C13-D13</f>
        <v>0</v>
      </c>
      <c r="F13" s="27" t="e">
        <f t="shared" ref="F13:F15" si="1">E13/C13</f>
        <v>#DIV/0!</v>
      </c>
    </row>
    <row r="14" spans="1:16" ht="24.75" customHeight="1" thickBot="1" x14ac:dyDescent="0.2">
      <c r="A14" s="2"/>
      <c r="B14" s="36" t="str">
        <f>'2025'!B27</f>
        <v>Spese Variabili</v>
      </c>
      <c r="C14" s="26">
        <f>'2025'!O27</f>
        <v>0</v>
      </c>
      <c r="D14" s="26">
        <f>'2024'!O15</f>
        <v>0</v>
      </c>
      <c r="E14" s="26">
        <f t="shared" si="0"/>
        <v>0</v>
      </c>
      <c r="F14" s="27" t="e">
        <f t="shared" si="1"/>
        <v>#DIV/0!</v>
      </c>
      <c r="G14" s="2"/>
      <c r="H14" s="2"/>
    </row>
    <row r="15" spans="1:16" ht="24.75" customHeight="1" thickBot="1" x14ac:dyDescent="0.25">
      <c r="A15" s="14"/>
      <c r="B15" s="37" t="str">
        <f>'2025'!B28</f>
        <v>Altri costi extra</v>
      </c>
      <c r="C15" s="34">
        <f>'2025'!O28</f>
        <v>0</v>
      </c>
      <c r="D15" s="26">
        <f>'2024'!O16</f>
        <v>0</v>
      </c>
      <c r="E15" s="34">
        <f t="shared" si="0"/>
        <v>0</v>
      </c>
      <c r="F15" s="35" t="e">
        <f t="shared" si="1"/>
        <v>#DIV/0!</v>
      </c>
    </row>
    <row r="16" spans="1:16" ht="24.75" customHeight="1" thickBot="1" x14ac:dyDescent="0.25">
      <c r="A16" s="14"/>
      <c r="B16" s="36" t="str">
        <f>'2025'!B29</f>
        <v>Subtotale</v>
      </c>
      <c r="C16" s="26">
        <f>'2025'!O29</f>
        <v>0</v>
      </c>
      <c r="D16" s="26">
        <f>'2024'!O17</f>
        <v>0</v>
      </c>
      <c r="E16" s="26">
        <f t="shared" ref="E16:E17" si="2">C16-D16</f>
        <v>0</v>
      </c>
      <c r="F16" s="27" t="e">
        <f t="shared" ref="F16:F17" si="3">E16/C16</f>
        <v>#DIV/0!</v>
      </c>
    </row>
    <row r="17" spans="1:8" ht="24.75" customHeight="1" thickBot="1" x14ac:dyDescent="0.25">
      <c r="A17" s="14"/>
      <c r="B17" s="36" t="str">
        <f>'2025'!B30</f>
        <v>Utile</v>
      </c>
      <c r="C17" s="26">
        <f>'2025'!O30</f>
        <v>0</v>
      </c>
      <c r="D17" s="26">
        <f>'2024'!O18</f>
        <v>0</v>
      </c>
      <c r="E17" s="26">
        <f t="shared" si="2"/>
        <v>0</v>
      </c>
      <c r="F17" s="27" t="e">
        <f t="shared" si="3"/>
        <v>#DIV/0!</v>
      </c>
    </row>
    <row r="18" spans="1:8" ht="12" customHeight="1" thickBot="1" x14ac:dyDescent="0.2">
      <c r="A18" s="2"/>
      <c r="G18" s="2"/>
      <c r="H18" s="2"/>
    </row>
    <row r="19" spans="1:8" ht="25" customHeight="1" thickBot="1" x14ac:dyDescent="0.25">
      <c r="A19" s="14"/>
      <c r="B19" s="36" t="str">
        <f>'2025'!B46</f>
        <v>Saldo di Cassa</v>
      </c>
      <c r="C19" s="26">
        <f>'2025'!N46</f>
        <v>0</v>
      </c>
      <c r="D19" s="26">
        <f>'2024'!N21</f>
        <v>0</v>
      </c>
      <c r="E19" s="26">
        <f>C19-D19</f>
        <v>0</v>
      </c>
      <c r="F19" s="27" t="e">
        <f>E19/C19</f>
        <v>#DIV/0!</v>
      </c>
    </row>
    <row r="20" spans="1:8" ht="25" customHeight="1" thickBot="1" x14ac:dyDescent="0.25">
      <c r="A20" s="14"/>
      <c r="B20" s="36" t="str">
        <f>'2025'!B47</f>
        <v>Saldi Conto Corrente Bancari</v>
      </c>
      <c r="C20" s="26">
        <f>'2025'!N47</f>
        <v>0</v>
      </c>
      <c r="D20" s="26">
        <f>'2024'!N22</f>
        <v>0</v>
      </c>
      <c r="E20" s="34">
        <f>C20-D20</f>
        <v>0</v>
      </c>
      <c r="F20" s="35" t="e">
        <f>E20/C20</f>
        <v>#DIV/0!</v>
      </c>
    </row>
    <row r="21" spans="1:8" ht="24.75" customHeight="1" thickBot="1" x14ac:dyDescent="0.25">
      <c r="A21" s="14"/>
      <c r="B21" s="36">
        <f>'2025'!B48</f>
        <v>0</v>
      </c>
      <c r="C21" s="26">
        <f>'2025'!N48</f>
        <v>0</v>
      </c>
      <c r="D21" s="26">
        <f>'2024'!N23</f>
        <v>0</v>
      </c>
      <c r="E21" s="26">
        <f t="shared" ref="E21:E23" si="4">C21-D21</f>
        <v>0</v>
      </c>
      <c r="F21" s="27" t="e">
        <f t="shared" ref="F21:F23" si="5">E21/C21</f>
        <v>#DIV/0!</v>
      </c>
    </row>
    <row r="22" spans="1:8" ht="24.75" customHeight="1" thickBot="1" x14ac:dyDescent="0.2">
      <c r="A22" s="2"/>
      <c r="B22" s="36">
        <f>'2025'!B49</f>
        <v>0</v>
      </c>
      <c r="C22" s="26">
        <f>'2025'!N49</f>
        <v>0</v>
      </c>
      <c r="D22" s="26">
        <f>'2024'!N24</f>
        <v>0</v>
      </c>
      <c r="E22" s="26">
        <f t="shared" ref="E22" si="6">C22-D22</f>
        <v>0</v>
      </c>
      <c r="F22" s="27" t="e">
        <f t="shared" ref="F22" si="7">E22/C22</f>
        <v>#DIV/0!</v>
      </c>
      <c r="G22" s="2"/>
      <c r="H22" s="2"/>
    </row>
    <row r="23" spans="1:8" ht="24.75" customHeight="1" thickBot="1" x14ac:dyDescent="0.2">
      <c r="A23" s="2"/>
      <c r="B23" s="36" t="str">
        <f>'2025'!B50</f>
        <v>Subtotale</v>
      </c>
      <c r="C23" s="26">
        <f>'2025'!N50</f>
        <v>0</v>
      </c>
      <c r="D23" s="26">
        <f>'2024'!N25</f>
        <v>0</v>
      </c>
      <c r="E23" s="26">
        <f t="shared" si="4"/>
        <v>0</v>
      </c>
      <c r="F23" s="27" t="e">
        <f t="shared" si="5"/>
        <v>#DIV/0!</v>
      </c>
      <c r="G23" s="2"/>
      <c r="H23" s="2"/>
    </row>
    <row r="24" spans="1:8" ht="12" customHeight="1" x14ac:dyDescent="0.15">
      <c r="A24" s="2"/>
      <c r="G24" s="2"/>
      <c r="H24" s="2"/>
    </row>
    <row r="25" spans="1:8" ht="24.75" customHeight="1" x14ac:dyDescent="0.2">
      <c r="A25" s="14"/>
      <c r="B25" s="17"/>
      <c r="C25" s="20"/>
      <c r="D25" s="20"/>
      <c r="E25" s="20"/>
      <c r="F25" s="20"/>
    </row>
    <row r="26" spans="1:8" ht="24.75" customHeight="1" x14ac:dyDescent="0.2">
      <c r="A26" s="14"/>
      <c r="B26" s="17"/>
      <c r="C26" s="20"/>
      <c r="D26" s="20"/>
      <c r="E26" s="20"/>
      <c r="F26" s="20"/>
    </row>
    <row r="27" spans="1:8" ht="24.75" customHeight="1" x14ac:dyDescent="0.2">
      <c r="A27" s="14"/>
      <c r="B27" s="17"/>
      <c r="C27" s="20"/>
      <c r="D27" s="20"/>
      <c r="E27" s="20"/>
      <c r="F27" s="20"/>
    </row>
    <row r="28" spans="1:8" ht="24.75" customHeight="1" x14ac:dyDescent="0.2">
      <c r="A28" s="14"/>
      <c r="B28" s="17"/>
      <c r="C28" s="20"/>
      <c r="D28" s="20"/>
      <c r="E28" s="20"/>
      <c r="F28" s="20"/>
    </row>
    <row r="29" spans="1:8" ht="24.75" customHeight="1" x14ac:dyDescent="0.2">
      <c r="A29" s="14"/>
      <c r="B29" s="17"/>
      <c r="C29" s="20"/>
      <c r="D29" s="20"/>
      <c r="E29" s="20"/>
      <c r="F29" s="20"/>
    </row>
    <row r="30" spans="1:8" ht="24.75" customHeight="1" x14ac:dyDescent="0.2">
      <c r="A30" s="14"/>
      <c r="B30" s="17"/>
      <c r="C30" s="20"/>
      <c r="D30" s="20"/>
      <c r="E30" s="20"/>
      <c r="F30" s="20"/>
    </row>
    <row r="31" spans="1:8" ht="24.75" customHeight="1" x14ac:dyDescent="0.2">
      <c r="A31" s="14"/>
      <c r="B31" s="20"/>
      <c r="C31" s="20"/>
      <c r="D31" s="20"/>
      <c r="E31" s="20"/>
      <c r="F31" s="20"/>
    </row>
    <row r="32" spans="1:8" ht="24.75" customHeight="1" x14ac:dyDescent="0.2">
      <c r="A32" s="14"/>
      <c r="B32" s="20"/>
      <c r="C32" s="20"/>
      <c r="D32" s="20"/>
      <c r="E32" s="20"/>
      <c r="F32" s="20"/>
    </row>
    <row r="33" spans="1:6" ht="24.75" customHeight="1" x14ac:dyDescent="0.2">
      <c r="A33" s="14"/>
      <c r="B33" s="20"/>
      <c r="C33" s="20"/>
      <c r="D33" s="20"/>
      <c r="E33" s="20"/>
      <c r="F33" s="20"/>
    </row>
    <row r="34" spans="1:6" ht="24.75" customHeight="1" x14ac:dyDescent="0.2">
      <c r="A34" s="14"/>
      <c r="B34" s="17"/>
      <c r="C34" s="20"/>
      <c r="D34" s="20"/>
      <c r="E34" s="20"/>
      <c r="F34" s="20"/>
    </row>
    <row r="35" spans="1:6" ht="24.75" customHeight="1" x14ac:dyDescent="0.2">
      <c r="A35" s="14"/>
      <c r="B35" s="17"/>
      <c r="C35" s="20"/>
      <c r="D35" s="20"/>
      <c r="E35" s="20"/>
      <c r="F35" s="20"/>
    </row>
    <row r="36" spans="1:6" ht="24.75" customHeight="1" x14ac:dyDescent="0.2">
      <c r="A36" s="14"/>
      <c r="B36" s="20"/>
      <c r="C36" s="20"/>
      <c r="D36" s="20"/>
      <c r="E36" s="20"/>
      <c r="F36" s="20"/>
    </row>
    <row r="37" spans="1:6" ht="24.75" customHeight="1" x14ac:dyDescent="0.2">
      <c r="A37" s="14"/>
      <c r="B37" s="20"/>
      <c r="C37" s="20"/>
      <c r="D37" s="20"/>
      <c r="E37" s="20"/>
      <c r="F37" s="20"/>
    </row>
    <row r="38" spans="1:6" ht="24.75" customHeight="1" x14ac:dyDescent="0.2">
      <c r="A38" s="14"/>
      <c r="B38" s="20"/>
      <c r="C38" s="20"/>
      <c r="D38" s="20"/>
      <c r="E38" s="20"/>
      <c r="F38" s="20"/>
    </row>
    <row r="39" spans="1:6" ht="24.75" customHeight="1" x14ac:dyDescent="0.2">
      <c r="A39" s="14"/>
      <c r="B39" s="21"/>
      <c r="C39" s="20"/>
      <c r="D39" s="20"/>
      <c r="E39" s="20"/>
      <c r="F39" s="20"/>
    </row>
    <row r="40" spans="1:6" ht="24.75" customHeight="1" x14ac:dyDescent="0.2">
      <c r="A40" s="14"/>
      <c r="B40" s="21"/>
      <c r="C40" s="20"/>
      <c r="D40" s="20"/>
      <c r="E40" s="20"/>
      <c r="F40" s="20"/>
    </row>
    <row r="41" spans="1:6" ht="24.75" customHeight="1" x14ac:dyDescent="0.2">
      <c r="A41" s="14"/>
    </row>
    <row r="42" spans="1:6" ht="24.75" customHeight="1" x14ac:dyDescent="0.2">
      <c r="A42" s="14"/>
    </row>
    <row r="43" spans="1:6" ht="24.75" customHeight="1" x14ac:dyDescent="0.2"/>
    <row r="44" spans="1:6" ht="24.75" customHeight="1" x14ac:dyDescent="0.2"/>
    <row r="45" spans="1:6" ht="24.75" customHeight="1" x14ac:dyDescent="0.2"/>
    <row r="46" spans="1:6" ht="24.75" customHeight="1" x14ac:dyDescent="0.2"/>
    <row r="47" spans="1:6" ht="24.75" customHeight="1" x14ac:dyDescent="0.2"/>
    <row r="48" spans="1:6" ht="24.75" customHeight="1" x14ac:dyDescent="0.2"/>
    <row r="49" ht="24.75" customHeight="1" x14ac:dyDescent="0.2"/>
    <row r="50" ht="24.75" customHeight="1" x14ac:dyDescent="0.2"/>
    <row r="51" ht="24.75" customHeight="1" x14ac:dyDescent="0.2"/>
    <row r="52" ht="24.75" customHeight="1" x14ac:dyDescent="0.2"/>
    <row r="53" ht="24.75" customHeight="1" x14ac:dyDescent="0.2"/>
    <row r="54" ht="24.75" customHeight="1" x14ac:dyDescent="0.2"/>
    <row r="55" ht="24.75" customHeight="1" x14ac:dyDescent="0.2"/>
    <row r="56" ht="24.75" customHeight="1" x14ac:dyDescent="0.2"/>
    <row r="57" ht="24.75" customHeight="1" x14ac:dyDescent="0.2"/>
    <row r="58" ht="24.75" customHeight="1" x14ac:dyDescent="0.2"/>
    <row r="59" ht="24.75" customHeight="1" x14ac:dyDescent="0.2"/>
    <row r="60" ht="24.75" customHeight="1" x14ac:dyDescent="0.2"/>
    <row r="61" ht="24.75" customHeight="1" x14ac:dyDescent="0.2"/>
    <row r="62" ht="24.75" customHeight="1" x14ac:dyDescent="0.2"/>
  </sheetData>
  <sheetProtection algorithmName="SHA-512" hashValue="agsx4mtAZZeOKlazmuUcT+Mu7epo9Vs3vq5T1kDXcDbEfRIVaMunnY0G8IY1S7AFMv/tiUKQdHMh8Ih9vRsKBA==" saltValue="j9BO0tWre4c/Z4e+bhq5sg==" spinCount="100000" sheet="1" objects="1" scenarios="1"/>
  <mergeCells count="1">
    <mergeCell ref="E3:G3"/>
  </mergeCells>
  <dataValidations count="3">
    <dataValidation allowBlank="1" showInputMessage="1" showErrorMessage="1" prompt="Spese pianificate, spese effettive, scostamento di spese e percentuale di scostamento vengono calcolati automaticamente nella tabella Analisi partendo dalla cella a destra. L'istruzione successiva si trova nella cella A12." sqref="A5" xr:uid="{17A4F301-0551-4056-B357-1FCC3532C5BE}"/>
    <dataValidation allowBlank="1" showInputMessage="1" showErrorMessage="1" prompt="Il grafico che mostra le spese pianificate, effettive e lo scostamento nelle spese mensili si trova nella cella a destra." sqref="A16" xr:uid="{A5F374DB-643C-44A4-B534-F79A39786B80}"/>
    <dataValidation allowBlank="1" showInputMessage="1" showErrorMessage="1" prompt="Il segnaposto del logo si trova in questa cella." sqref="F2:G2" xr:uid="{831A4984-168B-4337-BAEA-80B7246F2962}"/>
  </dataValidations>
  <printOptions horizontalCentered="1"/>
  <pageMargins left="0.39370078740157483" right="0.39370078740157483" top="0.39370078740157483" bottom="0.39370078740157483" header="0.39370078740157483" footer="0.39370078740157483"/>
  <pageSetup paperSize="9" scale="73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Image xmlns="71af3243-3dd4-4a8d-8c0d-dd76da1f02a5">
      <Url xsi:nil="true"/>
      <Description xsi:nil="true"/>
    </Image>
    <Status xmlns="71af3243-3dd4-4a8d-8c0d-dd76da1f02a5">Not started</Status>
    <Background xmlns="71af3243-3dd4-4a8d-8c0d-dd76da1f02a5">false</Background>
    <_ip_UnifiedCompliancePolicyProperties xmlns="http://schemas.microsoft.com/sharepoint/v3" xsi:nil="true"/>
    <ImageTagsTaxHTField xmlns="71af3243-3dd4-4a8d-8c0d-dd76da1f02a5">
      <Terms xmlns="http://schemas.microsoft.com/office/infopath/2007/PartnerControls"/>
    </ImageTagsTaxHTField>
    <TaxCatchAll xmlns="230e9df3-be65-4c73-a93b-d1236ebd677e" xsi:nil="true"/>
    <MediaServiceKeyPoints xmlns="71af3243-3dd4-4a8d-8c0d-dd76da1f02a5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24" ma:contentTypeDescription="Create a new document." ma:contentTypeScope="" ma:versionID="2d714a3296df14eba7a100bb665443ca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49549bf45bfbbfb6cffed527380e77e1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internalName="Background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9CB1A22-CE44-4532-A0DB-84194B783BC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53F0F1A-F818-48F9-BE67-B9DBEFF91A62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71af3243-3dd4-4a8d-8c0d-dd76da1f02a5"/>
    <ds:schemaRef ds:uri="230e9df3-be65-4c73-a93b-d1236ebd677e"/>
  </ds:schemaRefs>
</ds:datastoreItem>
</file>

<file path=customXml/itemProps3.xml><?xml version="1.0" encoding="utf-8"?>
<ds:datastoreItem xmlns:ds="http://schemas.openxmlformats.org/officeDocument/2006/customXml" ds:itemID="{7C5DBCFF-B01D-443B-958D-5BBBD3E2EAE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1af3243-3dd4-4a8d-8c0d-dd76da1f02a5"/>
    <ds:schemaRef ds:uri="16c05727-aa75-4e4a-9b5f-8a80a1165891"/>
    <ds:schemaRef ds:uri="230e9df3-be65-4c73-a93b-d1236ebd67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>TM04035489</Template>
  <TotalTime>0</TotalTime>
  <Application>Microsoft Macintosh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3</vt:i4>
      </vt:variant>
    </vt:vector>
  </HeadingPairs>
  <TitlesOfParts>
    <vt:vector size="6" baseType="lpstr">
      <vt:lpstr>2025</vt:lpstr>
      <vt:lpstr>2024</vt:lpstr>
      <vt:lpstr>ANALISI</vt:lpstr>
      <vt:lpstr>'2024'!Area_stampa</vt:lpstr>
      <vt:lpstr>'2025'!Area_stampa</vt:lpstr>
      <vt:lpstr>ANALISI!Area_stampa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2022-02-14T06:36:37Z</dcterms:created>
  <dcterms:modified xsi:type="dcterms:W3CDTF">2025-03-10T19:01:46Z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